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5.37.200\toyota\　管理課⇔中村\★高村先生へ\"/>
    </mc:Choice>
  </mc:AlternateContent>
  <xr:revisionPtr revIDLastSave="0" documentId="13_ncr:1_{793C1863-3ECB-420A-ABD2-E619F08742E0}" xr6:coauthVersionLast="47" xr6:coauthVersionMax="47" xr10:uidLastSave="{00000000-0000-0000-0000-000000000000}"/>
  <bookViews>
    <workbookView xWindow="-120" yWindow="-120" windowWidth="20730" windowHeight="11040" xr2:uid="{C8AB2836-7174-4501-B5EA-E9B6A5E1AFCC}"/>
  </bookViews>
  <sheets>
    <sheet name="申込書" sheetId="4" r:id="rId1"/>
    <sheet name="記入例" sheetId="7" r:id="rId2"/>
    <sheet name="リスト" sheetId="2" r:id="rId3"/>
    <sheet name="セット一覧" sheetId="6" r:id="rId4"/>
  </sheets>
  <definedNames>
    <definedName name="_xlnm.Print_Area" localSheetId="1">記入例!$A$1:$L$18</definedName>
    <definedName name="_xlnm.Print_Area" localSheetId="0">申込書!$A$1:$L$18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4" l="1"/>
  <c r="A4" i="7"/>
  <c r="L14" i="7"/>
  <c r="L12" i="7"/>
  <c r="L5" i="7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2" i="2"/>
  <c r="L5" i="4"/>
  <c r="L14" i="4"/>
  <c r="L12" i="4"/>
</calcChain>
</file>

<file path=xl/sharedStrings.xml><?xml version="1.0" encoding="utf-8"?>
<sst xmlns="http://schemas.openxmlformats.org/spreadsheetml/2006/main" count="299" uniqueCount="251">
  <si>
    <t>学校名</t>
    <rPh sb="0" eb="3">
      <t>ガッコウメイ</t>
    </rPh>
    <phoneticPr fontId="1"/>
  </si>
  <si>
    <t>利用学年</t>
    <rPh sb="0" eb="4">
      <t>リヨウガクネン</t>
    </rPh>
    <phoneticPr fontId="1"/>
  </si>
  <si>
    <t>年</t>
    <rPh sb="0" eb="1">
      <t>ネン</t>
    </rPh>
    <phoneticPr fontId="1"/>
  </si>
  <si>
    <t>電話番号</t>
    <rPh sb="0" eb="4">
      <t>デンワバンゴウ</t>
    </rPh>
    <phoneticPr fontId="1"/>
  </si>
  <si>
    <t>教科・単元</t>
    <rPh sb="0" eb="2">
      <t>キョウカ</t>
    </rPh>
    <rPh sb="3" eb="5">
      <t>タンゲン</t>
    </rPh>
    <phoneticPr fontId="1"/>
  </si>
  <si>
    <t>返却</t>
    <rPh sb="0" eb="2">
      <t>ヘンキャク</t>
    </rPh>
    <phoneticPr fontId="1"/>
  </si>
  <si>
    <t>月</t>
    <rPh sb="0" eb="1">
      <t>ガツ</t>
    </rPh>
    <phoneticPr fontId="1"/>
  </si>
  <si>
    <t>希望日</t>
    <rPh sb="0" eb="3">
      <t>キボウビ</t>
    </rPh>
    <phoneticPr fontId="1"/>
  </si>
  <si>
    <t>場所</t>
    <rPh sb="0" eb="2">
      <t>バショ</t>
    </rPh>
    <phoneticPr fontId="1"/>
  </si>
  <si>
    <t>予定日</t>
    <rPh sb="0" eb="3">
      <t>ヨテイビ</t>
    </rPh>
    <phoneticPr fontId="1"/>
  </si>
  <si>
    <t>日</t>
    <rPh sb="0" eb="1">
      <t>ニチ</t>
    </rPh>
    <phoneticPr fontId="1"/>
  </si>
  <si>
    <t>受取/返却場所</t>
    <rPh sb="0" eb="2">
      <t>ウケト</t>
    </rPh>
    <rPh sb="3" eb="5">
      <t>ヘンキャク</t>
    </rPh>
    <rPh sb="5" eb="7">
      <t>バショ</t>
    </rPh>
    <phoneticPr fontId="1"/>
  </si>
  <si>
    <t>No.1</t>
    <phoneticPr fontId="1"/>
  </si>
  <si>
    <t>No.2</t>
    <phoneticPr fontId="1"/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</si>
  <si>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</si>
  <si>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</si>
  <si>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</si>
  <si>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</si>
  <si>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</si>
  <si>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</si>
  <si>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</si>
  <si>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</si>
  <si>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</si>
  <si>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</si>
  <si>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</si>
  <si>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</si>
  <si>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</si>
  <si>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</si>
  <si>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</si>
  <si>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</si>
  <si>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</si>
  <si>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</si>
  <si>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</si>
  <si>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</si>
  <si>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</si>
  <si>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</si>
  <si>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</si>
  <si>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</si>
  <si>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</si>
  <si>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</si>
  <si>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</si>
  <si>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</si>
  <si>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</si>
  <si>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中央図書館　※4階団体貸出専用カウンター</t>
    <rPh sb="0" eb="5">
      <t>チュウオウトショカン</t>
    </rPh>
    <rPh sb="8" eb="9">
      <t>カイ</t>
    </rPh>
    <rPh sb="9" eb="11">
      <t>ダンタイ</t>
    </rPh>
    <rPh sb="11" eb="13">
      <t>カシダシ</t>
    </rPh>
    <rPh sb="13" eb="15">
      <t>センヨウ</t>
    </rPh>
    <phoneticPr fontId="1"/>
  </si>
  <si>
    <t>No.32</t>
  </si>
  <si>
    <t>逢妻　　　　交流館</t>
    <rPh sb="0" eb="1">
      <t>ア</t>
    </rPh>
    <rPh sb="1" eb="2">
      <t>ツマ</t>
    </rPh>
    <rPh sb="6" eb="9">
      <t>コウリュウカン</t>
    </rPh>
    <phoneticPr fontId="1"/>
  </si>
  <si>
    <t>足助　　　　交流館</t>
    <phoneticPr fontId="1"/>
  </si>
  <si>
    <t>井郷　　　　交流館</t>
    <phoneticPr fontId="1"/>
  </si>
  <si>
    <t>石野　　　　交流館</t>
    <phoneticPr fontId="1"/>
  </si>
  <si>
    <t>稲武　　　　交流館</t>
    <phoneticPr fontId="1"/>
  </si>
  <si>
    <t>小原　　　　交流館</t>
    <phoneticPr fontId="1"/>
  </si>
  <si>
    <t>上郷　　　　交流館</t>
    <phoneticPr fontId="1"/>
  </si>
  <si>
    <t>さなげ北　　交流館</t>
    <phoneticPr fontId="1"/>
  </si>
  <si>
    <t>下山　　　　交流館</t>
    <phoneticPr fontId="1"/>
  </si>
  <si>
    <t>浄水　　　　交流館</t>
    <phoneticPr fontId="1"/>
  </si>
  <si>
    <t>高橋　　　　交流館</t>
    <phoneticPr fontId="1"/>
  </si>
  <si>
    <t>藤岡　　　　交流館</t>
    <phoneticPr fontId="1"/>
  </si>
  <si>
    <t>豊南　　　　交流館</t>
    <phoneticPr fontId="1"/>
  </si>
  <si>
    <t>保見　　　　交流館</t>
    <phoneticPr fontId="1"/>
  </si>
  <si>
    <t>前林　　　　交流館</t>
    <phoneticPr fontId="1"/>
  </si>
  <si>
    <t>益富　　　　交流館</t>
    <phoneticPr fontId="1"/>
  </si>
  <si>
    <t>松平　　　　交流館</t>
    <phoneticPr fontId="1"/>
  </si>
  <si>
    <t>美里　　　　交流館</t>
    <phoneticPr fontId="1"/>
  </si>
  <si>
    <t>竜神　　　　交流館</t>
    <phoneticPr fontId="1"/>
  </si>
  <si>
    <t>わかぞの　　交流館</t>
    <phoneticPr fontId="1"/>
  </si>
  <si>
    <t>若林　　　　交流館</t>
    <phoneticPr fontId="1"/>
  </si>
  <si>
    <t>旭 　　　　　交流館</t>
    <phoneticPr fontId="1"/>
  </si>
  <si>
    <t>朝日丘　 　交流館</t>
    <phoneticPr fontId="1"/>
  </si>
  <si>
    <t>西部　　　　CC</t>
    <rPh sb="0" eb="2">
      <t>セイブ</t>
    </rPh>
    <phoneticPr fontId="1"/>
  </si>
  <si>
    <t>高岡　　　　CC</t>
    <rPh sb="0" eb="2">
      <t>タカオカ</t>
    </rPh>
    <phoneticPr fontId="1"/>
  </si>
  <si>
    <t>梅坪台　 　交流館</t>
    <rPh sb="2" eb="3">
      <t>ダイ</t>
    </rPh>
    <phoneticPr fontId="1"/>
  </si>
  <si>
    <t>猿投台 　　交流館</t>
    <phoneticPr fontId="1"/>
  </si>
  <si>
    <t>末野原 　　交流館</t>
    <phoneticPr fontId="1"/>
  </si>
  <si>
    <t>崇化館 　　交流館</t>
    <phoneticPr fontId="1"/>
  </si>
  <si>
    <t>ふじおか南 交流館</t>
    <phoneticPr fontId="1"/>
  </si>
  <si>
    <t>たかはし 　　CC</t>
    <phoneticPr fontId="1"/>
  </si>
  <si>
    <t>選択</t>
    <rPh sb="0" eb="2">
      <t>センタク</t>
    </rPh>
    <phoneticPr fontId="1"/>
  </si>
  <si>
    <t>竜神　　　　交流館</t>
  </si>
  <si>
    <t>申込者名</t>
    <rPh sb="0" eb="3">
      <t>モウシコミシャ</t>
    </rPh>
    <rPh sb="3" eb="4">
      <t>メイ</t>
    </rPh>
    <phoneticPr fontId="1"/>
  </si>
  <si>
    <t>団体貸出
カード番号</t>
    <rPh sb="0" eb="4">
      <t>ダンタイカシダシ</t>
    </rPh>
    <rPh sb="8" eb="10">
      <t>バンゴウ</t>
    </rPh>
    <phoneticPr fontId="1"/>
  </si>
  <si>
    <t>貸出希望
セット名</t>
    <rPh sb="0" eb="4">
      <t>カシダシキボウ</t>
    </rPh>
    <rPh sb="8" eb="9">
      <t>メイ</t>
    </rPh>
    <phoneticPr fontId="1"/>
  </si>
  <si>
    <t>受取</t>
    <rPh sb="0" eb="2">
      <t>ウケトリ</t>
    </rPh>
    <phoneticPr fontId="1"/>
  </si>
  <si>
    <t>中央　かたるん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</si>
  <si>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</si>
  <si>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</si>
  <si>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特別支援学校</t>
    <rPh sb="0" eb="6">
      <t>トクベツシエンガッコウ</t>
    </rPh>
    <phoneticPr fontId="1"/>
  </si>
  <si>
    <t>100</t>
    <phoneticPr fontId="4"/>
  </si>
  <si>
    <t>世界の国々（ポプラディアプラス）</t>
    <phoneticPr fontId="4"/>
  </si>
  <si>
    <t>110</t>
    <phoneticPr fontId="4"/>
  </si>
  <si>
    <t>日本と世界を比べよう　</t>
    <rPh sb="0" eb="2">
      <t>ニホン</t>
    </rPh>
    <rPh sb="3" eb="5">
      <t>セカイ</t>
    </rPh>
    <rPh sb="6" eb="7">
      <t>クラ</t>
    </rPh>
    <phoneticPr fontId="4"/>
  </si>
  <si>
    <t>120</t>
    <phoneticPr fontId="4"/>
  </si>
  <si>
    <r>
      <t xml:space="preserve">くらしの中の和と洋
</t>
    </r>
    <r>
      <rPr>
        <b/>
        <sz val="8"/>
        <rFont val="游ゴシック"/>
        <family val="3"/>
        <charset val="128"/>
        <scheme val="minor"/>
      </rPr>
      <t>※貸出期間2週間</t>
    </r>
    <phoneticPr fontId="4"/>
  </si>
  <si>
    <t>130</t>
    <phoneticPr fontId="1"/>
  </si>
  <si>
    <t>日本を学ぼう</t>
    <rPh sb="0" eb="2">
      <t>ニホン</t>
    </rPh>
    <rPh sb="3" eb="4">
      <t>マナ</t>
    </rPh>
    <phoneticPr fontId="1"/>
  </si>
  <si>
    <t>140</t>
    <phoneticPr fontId="1"/>
  </si>
  <si>
    <t>【多言語】言葉を学ぼう</t>
    <rPh sb="1" eb="4">
      <t>タゲンゴ</t>
    </rPh>
    <rPh sb="5" eb="7">
      <t>コトバ</t>
    </rPh>
    <rPh sb="8" eb="9">
      <t>マナ</t>
    </rPh>
    <phoneticPr fontId="1"/>
  </si>
  <si>
    <t>151</t>
    <phoneticPr fontId="4"/>
  </si>
  <si>
    <t>イネ・米作り1</t>
    <rPh sb="3" eb="4">
      <t>コメ</t>
    </rPh>
    <rPh sb="4" eb="5">
      <t>ヅク</t>
    </rPh>
    <phoneticPr fontId="4"/>
  </si>
  <si>
    <t>152</t>
    <phoneticPr fontId="4"/>
  </si>
  <si>
    <t>イネ・米作り2</t>
    <rPh sb="3" eb="4">
      <t>コメ</t>
    </rPh>
    <rPh sb="4" eb="5">
      <t>ヅク</t>
    </rPh>
    <phoneticPr fontId="4"/>
  </si>
  <si>
    <t>160</t>
    <phoneticPr fontId="4"/>
  </si>
  <si>
    <t>野菜</t>
    <phoneticPr fontId="4"/>
  </si>
  <si>
    <t>170</t>
    <phoneticPr fontId="4"/>
  </si>
  <si>
    <t>大豆</t>
    <phoneticPr fontId="4"/>
  </si>
  <si>
    <t>180</t>
    <phoneticPr fontId="1"/>
  </si>
  <si>
    <t>パラリンピック</t>
    <phoneticPr fontId="4"/>
  </si>
  <si>
    <t>190</t>
    <phoneticPr fontId="1"/>
  </si>
  <si>
    <t>福祉</t>
    <rPh sb="0" eb="2">
      <t>フクシ</t>
    </rPh>
    <phoneticPr fontId="4"/>
  </si>
  <si>
    <t>200</t>
    <phoneticPr fontId="1"/>
  </si>
  <si>
    <t>障がい者資料を知ろう</t>
    <rPh sb="4" eb="6">
      <t>シリョウ</t>
    </rPh>
    <rPh sb="7" eb="8">
      <t>シ</t>
    </rPh>
    <phoneticPr fontId="4"/>
  </si>
  <si>
    <t>210</t>
    <phoneticPr fontId="1"/>
  </si>
  <si>
    <t>LLブックやさしくよめる本</t>
    <rPh sb="12" eb="13">
      <t>ホン</t>
    </rPh>
    <phoneticPr fontId="1"/>
  </si>
  <si>
    <t>220</t>
    <phoneticPr fontId="1"/>
  </si>
  <si>
    <t>水</t>
    <rPh sb="0" eb="1">
      <t>ミズ</t>
    </rPh>
    <phoneticPr fontId="1"/>
  </si>
  <si>
    <t>231</t>
    <phoneticPr fontId="4"/>
  </si>
  <si>
    <t>防災1</t>
    <phoneticPr fontId="4"/>
  </si>
  <si>
    <t>232</t>
    <phoneticPr fontId="4"/>
  </si>
  <si>
    <t>防災2</t>
    <phoneticPr fontId="4"/>
  </si>
  <si>
    <t>240</t>
    <phoneticPr fontId="4"/>
  </si>
  <si>
    <t>環境</t>
    <rPh sb="0" eb="2">
      <t>カンキョウ</t>
    </rPh>
    <phoneticPr fontId="4"/>
  </si>
  <si>
    <t>250</t>
    <phoneticPr fontId="4"/>
  </si>
  <si>
    <t>ごみ</t>
    <phoneticPr fontId="4"/>
  </si>
  <si>
    <t>261</t>
    <phoneticPr fontId="4"/>
  </si>
  <si>
    <t>SDGs 1</t>
    <phoneticPr fontId="4"/>
  </si>
  <si>
    <t>262</t>
    <phoneticPr fontId="4"/>
  </si>
  <si>
    <t>SDGs 2</t>
    <phoneticPr fontId="4"/>
  </si>
  <si>
    <t>271</t>
    <phoneticPr fontId="4"/>
  </si>
  <si>
    <t>のりもの1</t>
    <phoneticPr fontId="4"/>
  </si>
  <si>
    <t>272</t>
    <phoneticPr fontId="4"/>
  </si>
  <si>
    <t>のりもの2</t>
    <phoneticPr fontId="4"/>
  </si>
  <si>
    <t>273</t>
    <phoneticPr fontId="4"/>
  </si>
  <si>
    <r>
      <t xml:space="preserve">のりもの3
</t>
    </r>
    <r>
      <rPr>
        <b/>
        <sz val="8"/>
        <rFont val="游ゴシック"/>
        <family val="3"/>
        <charset val="128"/>
        <scheme val="minor"/>
      </rPr>
      <t>※一部のみの貸出も可能です。
※貸出期間2週間</t>
    </r>
    <rPh sb="7" eb="9">
      <t>イチブ</t>
    </rPh>
    <rPh sb="12" eb="14">
      <t>カシダシ</t>
    </rPh>
    <rPh sb="15" eb="17">
      <t>カノウ</t>
    </rPh>
    <rPh sb="22" eb="26">
      <t>カシダシキカン</t>
    </rPh>
    <rPh sb="27" eb="29">
      <t>シュウカン</t>
    </rPh>
    <phoneticPr fontId="4"/>
  </si>
  <si>
    <t>280</t>
    <phoneticPr fontId="4"/>
  </si>
  <si>
    <t>おもちゃ作り・工作</t>
    <rPh sb="4" eb="5">
      <t>ヅク</t>
    </rPh>
    <rPh sb="7" eb="9">
      <t>コウサク</t>
    </rPh>
    <phoneticPr fontId="4"/>
  </si>
  <si>
    <t>290</t>
    <phoneticPr fontId="4"/>
  </si>
  <si>
    <t>昔のくらしや道具</t>
    <rPh sb="0" eb="1">
      <t>ムカシ</t>
    </rPh>
    <rPh sb="6" eb="8">
      <t>ドウグ</t>
    </rPh>
    <phoneticPr fontId="4"/>
  </si>
  <si>
    <t>300</t>
    <phoneticPr fontId="4"/>
  </si>
  <si>
    <r>
      <t xml:space="preserve">道具のひみつ
</t>
    </r>
    <r>
      <rPr>
        <b/>
        <sz val="8"/>
        <rFont val="游ゴシック"/>
        <family val="3"/>
        <charset val="128"/>
        <scheme val="minor"/>
      </rPr>
      <t>※貸出期間2週間</t>
    </r>
    <phoneticPr fontId="4"/>
  </si>
  <si>
    <t>311</t>
    <phoneticPr fontId="4"/>
  </si>
  <si>
    <t>伝統芸能・職人1</t>
    <rPh sb="0" eb="2">
      <t>デントウ</t>
    </rPh>
    <rPh sb="2" eb="4">
      <t>ゲイノウ</t>
    </rPh>
    <rPh sb="5" eb="7">
      <t>ショクニン</t>
    </rPh>
    <phoneticPr fontId="4"/>
  </si>
  <si>
    <t>312</t>
    <phoneticPr fontId="4"/>
  </si>
  <si>
    <t>伝統芸能・職人2</t>
    <phoneticPr fontId="4"/>
  </si>
  <si>
    <t>313</t>
    <phoneticPr fontId="4"/>
  </si>
  <si>
    <t>伝統芸能・職人3</t>
    <phoneticPr fontId="4"/>
  </si>
  <si>
    <t>320</t>
    <phoneticPr fontId="4"/>
  </si>
  <si>
    <t>三英傑</t>
    <rPh sb="0" eb="1">
      <t>タケゾウ</t>
    </rPh>
    <rPh sb="1" eb="3">
      <t>エイケツ</t>
    </rPh>
    <phoneticPr fontId="4"/>
  </si>
  <si>
    <t>331</t>
    <phoneticPr fontId="4"/>
  </si>
  <si>
    <t>いろいろな職業1</t>
    <rPh sb="5" eb="7">
      <t>ショクギョウ</t>
    </rPh>
    <phoneticPr fontId="4"/>
  </si>
  <si>
    <t>332</t>
    <phoneticPr fontId="4"/>
  </si>
  <si>
    <t>いろいろな職業2</t>
    <phoneticPr fontId="4"/>
  </si>
  <si>
    <t>341</t>
    <phoneticPr fontId="4"/>
  </si>
  <si>
    <t>修学旅行小学校1</t>
    <rPh sb="0" eb="2">
      <t>シュウガク</t>
    </rPh>
    <rPh sb="2" eb="4">
      <t>リョコウ</t>
    </rPh>
    <rPh sb="4" eb="7">
      <t>ショウガッコウ</t>
    </rPh>
    <phoneticPr fontId="4"/>
  </si>
  <si>
    <t>342</t>
    <phoneticPr fontId="4"/>
  </si>
  <si>
    <t>修学旅行小学校2</t>
    <rPh sb="0" eb="2">
      <t>シュウガク</t>
    </rPh>
    <rPh sb="2" eb="4">
      <t>リョコウ</t>
    </rPh>
    <rPh sb="4" eb="7">
      <t>ショウガッコウ</t>
    </rPh>
    <phoneticPr fontId="4"/>
  </si>
  <si>
    <t>343</t>
    <phoneticPr fontId="4"/>
  </si>
  <si>
    <t>修学旅行小学校3</t>
    <rPh sb="0" eb="2">
      <t>シュウガク</t>
    </rPh>
    <rPh sb="2" eb="4">
      <t>リョコウ</t>
    </rPh>
    <rPh sb="4" eb="7">
      <t>ショウガッコウ</t>
    </rPh>
    <phoneticPr fontId="4"/>
  </si>
  <si>
    <t>350</t>
    <phoneticPr fontId="4"/>
  </si>
  <si>
    <t>修学旅行中学校</t>
    <rPh sb="0" eb="2">
      <t>シュウガク</t>
    </rPh>
    <rPh sb="2" eb="4">
      <t>リョコウ</t>
    </rPh>
    <rPh sb="4" eb="7">
      <t>チュウガッコウ</t>
    </rPh>
    <phoneticPr fontId="4"/>
  </si>
  <si>
    <t>360</t>
    <phoneticPr fontId="4"/>
  </si>
  <si>
    <t>図鑑（動物）</t>
    <rPh sb="0" eb="2">
      <t>ズカン</t>
    </rPh>
    <rPh sb="3" eb="5">
      <t>ドウブツ</t>
    </rPh>
    <phoneticPr fontId="4"/>
  </si>
  <si>
    <t>370</t>
    <phoneticPr fontId="4"/>
  </si>
  <si>
    <r>
      <t xml:space="preserve">図鑑（動物）小学館の図鑑NEO
</t>
    </r>
    <r>
      <rPr>
        <b/>
        <sz val="8"/>
        <rFont val="游ゴシック"/>
        <family val="3"/>
        <charset val="128"/>
        <scheme val="minor"/>
      </rPr>
      <t>※一部のみの貸出も可能です。
※貸出期間2週間</t>
    </r>
    <rPh sb="0" eb="2">
      <t>ズカン</t>
    </rPh>
    <rPh sb="3" eb="5">
      <t>ドウブツ</t>
    </rPh>
    <rPh sb="6" eb="9">
      <t>ショウガクカン</t>
    </rPh>
    <rPh sb="10" eb="12">
      <t>ズカン</t>
    </rPh>
    <rPh sb="32" eb="36">
      <t>カシダシキカン</t>
    </rPh>
    <rPh sb="37" eb="39">
      <t>シュウカン</t>
    </rPh>
    <phoneticPr fontId="4"/>
  </si>
  <si>
    <t>380</t>
    <phoneticPr fontId="4"/>
  </si>
  <si>
    <r>
      <rPr>
        <sz val="11"/>
        <rFont val="游ゴシック"/>
        <family val="3"/>
        <charset val="128"/>
        <scheme val="minor"/>
      </rPr>
      <t>図鑑（動物）ナチュラ　</t>
    </r>
    <r>
      <rPr>
        <sz val="10"/>
        <rFont val="游ゴシック"/>
        <family val="3"/>
        <charset val="128"/>
        <scheme val="minor"/>
      </rPr>
      <t xml:space="preserve">
</t>
    </r>
    <r>
      <rPr>
        <b/>
        <sz val="8"/>
        <rFont val="游ゴシック"/>
        <family val="3"/>
        <charset val="128"/>
        <scheme val="minor"/>
      </rPr>
      <t>※一部のみの貸出も可能です。
※貸出期間2週間</t>
    </r>
    <rPh sb="0" eb="2">
      <t>ズカン</t>
    </rPh>
    <rPh sb="3" eb="5">
      <t>ドウブツ</t>
    </rPh>
    <rPh sb="28" eb="32">
      <t>カシダシキカン</t>
    </rPh>
    <rPh sb="33" eb="35">
      <t>シュウカン</t>
    </rPh>
    <phoneticPr fontId="4"/>
  </si>
  <si>
    <t>390</t>
    <phoneticPr fontId="4"/>
  </si>
  <si>
    <r>
      <rPr>
        <sz val="11"/>
        <rFont val="游ゴシック"/>
        <family val="3"/>
        <charset val="128"/>
        <scheme val="minor"/>
      </rPr>
      <t>図鑑（動物）学研の図鑑LIVE</t>
    </r>
    <r>
      <rPr>
        <sz val="10"/>
        <rFont val="游ゴシック"/>
        <family val="3"/>
        <charset val="128"/>
        <scheme val="minor"/>
      </rPr>
      <t xml:space="preserve">
</t>
    </r>
    <r>
      <rPr>
        <b/>
        <sz val="8"/>
        <rFont val="游ゴシック"/>
        <family val="3"/>
        <charset val="128"/>
        <scheme val="minor"/>
      </rPr>
      <t>※一部のみの貸出も可能です。
※貸出期間2週間</t>
    </r>
    <rPh sb="0" eb="2">
      <t>ズカン</t>
    </rPh>
    <rPh sb="6" eb="8">
      <t>ガッケン</t>
    </rPh>
    <rPh sb="9" eb="11">
      <t>ズカン</t>
    </rPh>
    <rPh sb="32" eb="36">
      <t>カシダシキカン</t>
    </rPh>
    <rPh sb="37" eb="39">
      <t>シュウカン</t>
    </rPh>
    <phoneticPr fontId="4"/>
  </si>
  <si>
    <t>400</t>
    <phoneticPr fontId="4"/>
  </si>
  <si>
    <r>
      <rPr>
        <sz val="11"/>
        <rFont val="游ゴシック"/>
        <family val="3"/>
        <charset val="128"/>
        <scheme val="minor"/>
      </rPr>
      <t>図鑑（昆虫）学研の図鑑LIVE</t>
    </r>
    <r>
      <rPr>
        <sz val="10"/>
        <rFont val="游ゴシック"/>
        <family val="3"/>
        <charset val="128"/>
        <scheme val="minor"/>
      </rPr>
      <t xml:space="preserve">
</t>
    </r>
    <r>
      <rPr>
        <b/>
        <sz val="8"/>
        <rFont val="游ゴシック"/>
        <family val="3"/>
        <charset val="128"/>
        <scheme val="minor"/>
      </rPr>
      <t>※一部のみの貸出も可能です。
※貸出期間2週間</t>
    </r>
    <rPh sb="3" eb="5">
      <t>コンチュウ</t>
    </rPh>
    <phoneticPr fontId="4"/>
  </si>
  <si>
    <t>410</t>
    <phoneticPr fontId="4"/>
  </si>
  <si>
    <t>総合百科事典ポプラディア新訂版(2021)</t>
    <rPh sb="0" eb="2">
      <t>ソウゴウ</t>
    </rPh>
    <rPh sb="2" eb="4">
      <t>ヒャッカ</t>
    </rPh>
    <rPh sb="4" eb="6">
      <t>ジテン</t>
    </rPh>
    <rPh sb="12" eb="14">
      <t>シンテイ</t>
    </rPh>
    <rPh sb="14" eb="15">
      <t>バン</t>
    </rPh>
    <phoneticPr fontId="4"/>
  </si>
  <si>
    <t>421</t>
    <phoneticPr fontId="4"/>
  </si>
  <si>
    <r>
      <rPr>
        <sz val="11"/>
        <rFont val="游ゴシック"/>
        <family val="3"/>
        <charset val="128"/>
        <scheme val="minor"/>
      </rPr>
      <t>朝日ジュニア学習年鑑1（2022）</t>
    </r>
    <r>
      <rPr>
        <sz val="10"/>
        <rFont val="游ゴシック"/>
        <family val="3"/>
        <charset val="128"/>
        <scheme val="minor"/>
      </rPr>
      <t xml:space="preserve">
</t>
    </r>
    <r>
      <rPr>
        <b/>
        <sz val="8"/>
        <rFont val="游ゴシック"/>
        <family val="3"/>
        <charset val="128"/>
        <scheme val="minor"/>
      </rPr>
      <t>※一部のみの貸出も可能です。
※貸出期間2週間</t>
    </r>
    <rPh sb="0" eb="2">
      <t>アサヒ</t>
    </rPh>
    <rPh sb="6" eb="8">
      <t>ガクシュウ</t>
    </rPh>
    <rPh sb="8" eb="10">
      <t>ネンカン</t>
    </rPh>
    <phoneticPr fontId="4"/>
  </si>
  <si>
    <t>422</t>
    <phoneticPr fontId="4"/>
  </si>
  <si>
    <r>
      <rPr>
        <sz val="11"/>
        <rFont val="游ゴシック"/>
        <family val="3"/>
        <charset val="128"/>
        <scheme val="minor"/>
      </rPr>
      <t>朝日ジュニア学習年鑑2（2025）</t>
    </r>
    <r>
      <rPr>
        <sz val="10"/>
        <rFont val="游ゴシック"/>
        <family val="3"/>
        <charset val="128"/>
        <scheme val="minor"/>
      </rPr>
      <t xml:space="preserve">
</t>
    </r>
    <r>
      <rPr>
        <b/>
        <sz val="8"/>
        <rFont val="游ゴシック"/>
        <family val="3"/>
        <charset val="128"/>
        <scheme val="minor"/>
      </rPr>
      <t>※一部のみの貸出も可能です。
※貸出期間2週間</t>
    </r>
    <rPh sb="0" eb="2">
      <t>アサヒ</t>
    </rPh>
    <rPh sb="6" eb="8">
      <t>ガクシュウ</t>
    </rPh>
    <rPh sb="8" eb="10">
      <t>ネンカン</t>
    </rPh>
    <phoneticPr fontId="4"/>
  </si>
  <si>
    <t>423</t>
    <phoneticPr fontId="1"/>
  </si>
  <si>
    <r>
      <rPr>
        <sz val="11"/>
        <rFont val="游ゴシック"/>
        <family val="3"/>
        <charset val="128"/>
        <scheme val="minor"/>
      </rPr>
      <t>朝日ジュニア学習年鑑3（2025）</t>
    </r>
    <r>
      <rPr>
        <sz val="10"/>
        <rFont val="游ゴシック"/>
        <family val="3"/>
        <charset val="128"/>
        <scheme val="minor"/>
      </rPr>
      <t xml:space="preserve">
</t>
    </r>
    <r>
      <rPr>
        <b/>
        <sz val="8"/>
        <rFont val="游ゴシック"/>
        <family val="3"/>
        <charset val="128"/>
        <scheme val="minor"/>
      </rPr>
      <t>※一部のみの貸出も可能です。
※貸出期間2週間</t>
    </r>
    <rPh sb="0" eb="2">
      <t>アサヒ</t>
    </rPh>
    <rPh sb="6" eb="8">
      <t>ガクシュウ</t>
    </rPh>
    <rPh sb="8" eb="10">
      <t>ネンカン</t>
    </rPh>
    <phoneticPr fontId="4"/>
  </si>
  <si>
    <t>430</t>
    <phoneticPr fontId="4"/>
  </si>
  <si>
    <t>英語辞典</t>
    <rPh sb="0" eb="2">
      <t>エイゴ</t>
    </rPh>
    <rPh sb="2" eb="4">
      <t>ジテン</t>
    </rPh>
    <phoneticPr fontId="4"/>
  </si>
  <si>
    <t>宮沢賢治</t>
    <rPh sb="0" eb="2">
      <t>ミヤザワ</t>
    </rPh>
    <rPh sb="2" eb="4">
      <t>ケンジ</t>
    </rPh>
    <phoneticPr fontId="4"/>
  </si>
  <si>
    <t>新美南吉</t>
    <rPh sb="0" eb="2">
      <t>ニイミ</t>
    </rPh>
    <rPh sb="2" eb="3">
      <t>ミナミ</t>
    </rPh>
    <rPh sb="3" eb="4">
      <t>キチ</t>
    </rPh>
    <phoneticPr fontId="4"/>
  </si>
  <si>
    <t>椋鳩十</t>
    <rPh sb="0" eb="1">
      <t>ムク</t>
    </rPh>
    <rPh sb="1" eb="2">
      <t>ハト</t>
    </rPh>
    <rPh sb="2" eb="3">
      <t>ジュウ</t>
    </rPh>
    <phoneticPr fontId="4"/>
  </si>
  <si>
    <t>世界の民話・昔話</t>
    <rPh sb="0" eb="2">
      <t>セカイ</t>
    </rPh>
    <rPh sb="3" eb="5">
      <t>ミンワ</t>
    </rPh>
    <rPh sb="6" eb="7">
      <t>ムカシ</t>
    </rPh>
    <rPh sb="7" eb="8">
      <t>バナシ</t>
    </rPh>
    <phoneticPr fontId="4"/>
  </si>
  <si>
    <t>日本の神話1</t>
    <rPh sb="0" eb="2">
      <t>ニホン</t>
    </rPh>
    <rPh sb="3" eb="5">
      <t>シンワ</t>
    </rPh>
    <phoneticPr fontId="4"/>
  </si>
  <si>
    <t>日本の神話2</t>
    <rPh sb="0" eb="2">
      <t>ニホン</t>
    </rPh>
    <rPh sb="3" eb="5">
      <t>シンワ</t>
    </rPh>
    <phoneticPr fontId="4"/>
  </si>
  <si>
    <t>日本の神話3</t>
    <rPh sb="0" eb="2">
      <t>ニホン</t>
    </rPh>
    <rPh sb="3" eb="5">
      <t>シンワ</t>
    </rPh>
    <phoneticPr fontId="4"/>
  </si>
  <si>
    <t>本は友だち　一年生の本だな</t>
    <phoneticPr fontId="4"/>
  </si>
  <si>
    <t>本は友だち　二年生の本だな</t>
    <phoneticPr fontId="4"/>
  </si>
  <si>
    <t>本は友だち　三年生の本だな</t>
    <phoneticPr fontId="4"/>
  </si>
  <si>
    <t>本は友だち　四年生の本だな</t>
    <phoneticPr fontId="4"/>
  </si>
  <si>
    <t>本は友だち　五年生の本だな</t>
    <phoneticPr fontId="4"/>
  </si>
  <si>
    <t>本は友だち　六年生の本だな</t>
    <phoneticPr fontId="4"/>
  </si>
  <si>
    <t>中学生の本だな</t>
    <phoneticPr fontId="4"/>
  </si>
  <si>
    <t>むかし話を読もう</t>
    <rPh sb="3" eb="4">
      <t>ハナシ</t>
    </rPh>
    <rPh sb="5" eb="6">
      <t>ヨ</t>
    </rPh>
    <phoneticPr fontId="4"/>
  </si>
  <si>
    <t>いろいろな国や地域の話を読もう</t>
    <rPh sb="5" eb="6">
      <t>クニ</t>
    </rPh>
    <rPh sb="7" eb="9">
      <t>チイキ</t>
    </rPh>
    <rPh sb="10" eb="11">
      <t>ハナシ</t>
    </rPh>
    <rPh sb="12" eb="13">
      <t>ヨ</t>
    </rPh>
    <phoneticPr fontId="4"/>
  </si>
  <si>
    <t>つながりのある物語を読もう</t>
    <rPh sb="7" eb="9">
      <t>モノガタリ</t>
    </rPh>
    <rPh sb="10" eb="11">
      <t>ヨ</t>
    </rPh>
    <phoneticPr fontId="4"/>
  </si>
  <si>
    <t>651</t>
    <phoneticPr fontId="1"/>
  </si>
  <si>
    <t>伝記を読もう1</t>
    <rPh sb="0" eb="2">
      <t>デンキ</t>
    </rPh>
    <rPh sb="3" eb="4">
      <t>ヨ</t>
    </rPh>
    <phoneticPr fontId="4"/>
  </si>
  <si>
    <t>652</t>
    <phoneticPr fontId="1"/>
  </si>
  <si>
    <t>伝記を読もう2</t>
    <rPh sb="0" eb="2">
      <t>デンキ</t>
    </rPh>
    <rPh sb="3" eb="4">
      <t>ヨ</t>
    </rPh>
    <phoneticPr fontId="4"/>
  </si>
  <si>
    <t>653</t>
    <phoneticPr fontId="1"/>
  </si>
  <si>
    <t>伝記を読もう3</t>
    <rPh sb="0" eb="2">
      <t>デンキ</t>
    </rPh>
    <rPh sb="3" eb="4">
      <t>ヨ</t>
    </rPh>
    <phoneticPr fontId="4"/>
  </si>
  <si>
    <t>654</t>
    <phoneticPr fontId="1"/>
  </si>
  <si>
    <t>伝記を読もう4</t>
    <rPh sb="0" eb="2">
      <t>デンキ</t>
    </rPh>
    <rPh sb="3" eb="4">
      <t>ヨ</t>
    </rPh>
    <phoneticPr fontId="4"/>
  </si>
  <si>
    <t>655</t>
    <phoneticPr fontId="1"/>
  </si>
  <si>
    <t>伝記を読もう5</t>
    <rPh sb="0" eb="2">
      <t>デンキ</t>
    </rPh>
    <rPh sb="3" eb="4">
      <t>ヨ</t>
    </rPh>
    <phoneticPr fontId="4"/>
  </si>
  <si>
    <t>661</t>
    <phoneticPr fontId="1"/>
  </si>
  <si>
    <t>戦争や平和について書かれた本を読もう1</t>
    <rPh sb="0" eb="2">
      <t>センソウ</t>
    </rPh>
    <rPh sb="3" eb="5">
      <t>ヘイワ</t>
    </rPh>
    <rPh sb="9" eb="10">
      <t>カ</t>
    </rPh>
    <rPh sb="13" eb="14">
      <t>ホン</t>
    </rPh>
    <rPh sb="15" eb="16">
      <t>ヨ</t>
    </rPh>
    <phoneticPr fontId="4"/>
  </si>
  <si>
    <t>662</t>
    <phoneticPr fontId="1"/>
  </si>
  <si>
    <t>戦争や平和について書かれた本を読もう2</t>
    <rPh sb="0" eb="2">
      <t>センソウ</t>
    </rPh>
    <rPh sb="3" eb="5">
      <t>ヘイワ</t>
    </rPh>
    <rPh sb="9" eb="10">
      <t>カ</t>
    </rPh>
    <rPh sb="13" eb="14">
      <t>ホン</t>
    </rPh>
    <rPh sb="15" eb="16">
      <t>ヨ</t>
    </rPh>
    <phoneticPr fontId="4"/>
  </si>
  <si>
    <t>670</t>
    <phoneticPr fontId="1"/>
  </si>
  <si>
    <t>道徳の授業につかえる絵本</t>
    <rPh sb="0" eb="2">
      <t>ドウトク</t>
    </rPh>
    <rPh sb="3" eb="5">
      <t>ジュギョウ</t>
    </rPh>
    <rPh sb="10" eb="12">
      <t>エホン</t>
    </rPh>
    <phoneticPr fontId="4"/>
  </si>
  <si>
    <t>681</t>
    <phoneticPr fontId="4"/>
  </si>
  <si>
    <t>英語絵本1</t>
    <rPh sb="0" eb="2">
      <t>エイゴ</t>
    </rPh>
    <rPh sb="2" eb="4">
      <t>エホン</t>
    </rPh>
    <phoneticPr fontId="4"/>
  </si>
  <si>
    <t>682</t>
    <phoneticPr fontId="4"/>
  </si>
  <si>
    <t>英語絵本2</t>
    <rPh sb="0" eb="2">
      <t>エイゴ</t>
    </rPh>
    <rPh sb="2" eb="4">
      <t>エホン</t>
    </rPh>
    <phoneticPr fontId="4"/>
  </si>
  <si>
    <t>683</t>
    <phoneticPr fontId="4"/>
  </si>
  <si>
    <t>英語絵本3</t>
    <rPh sb="0" eb="2">
      <t>エイゴ</t>
    </rPh>
    <rPh sb="2" eb="4">
      <t>エホン</t>
    </rPh>
    <phoneticPr fontId="4"/>
  </si>
  <si>
    <t>690</t>
    <phoneticPr fontId="1"/>
  </si>
  <si>
    <t>【多言語】読み比べてみよう</t>
  </si>
  <si>
    <t>701</t>
    <phoneticPr fontId="1"/>
  </si>
  <si>
    <t>フィリピン語・英語絵本</t>
  </si>
  <si>
    <t>702</t>
    <phoneticPr fontId="1"/>
  </si>
  <si>
    <t>フィリピン語・英語読み物</t>
  </si>
  <si>
    <t>711</t>
    <phoneticPr fontId="1"/>
  </si>
  <si>
    <t>ポルトガル語絵本1</t>
    <phoneticPr fontId="1"/>
  </si>
  <si>
    <t>712</t>
    <phoneticPr fontId="1"/>
  </si>
  <si>
    <t>ポルトガル語絵本2</t>
    <phoneticPr fontId="1"/>
  </si>
  <si>
    <t>713</t>
    <phoneticPr fontId="1"/>
  </si>
  <si>
    <t>ポルトガル語読み物1</t>
    <phoneticPr fontId="1"/>
  </si>
  <si>
    <t>714</t>
    <phoneticPr fontId="1"/>
  </si>
  <si>
    <t>ポルトガル語読み物2</t>
    <phoneticPr fontId="1"/>
  </si>
  <si>
    <t>720</t>
    <phoneticPr fontId="1"/>
  </si>
  <si>
    <t>ベトナム語・英語絵本</t>
    <phoneticPr fontId="1"/>
  </si>
  <si>
    <t>730</t>
    <phoneticPr fontId="4"/>
  </si>
  <si>
    <t>詩</t>
    <rPh sb="0" eb="1">
      <t>シ</t>
    </rPh>
    <phoneticPr fontId="4"/>
  </si>
  <si>
    <t>740</t>
    <phoneticPr fontId="1"/>
  </si>
  <si>
    <t>赤ちゃん向け絵本</t>
    <phoneticPr fontId="1"/>
  </si>
  <si>
    <t>有効期限</t>
    <rPh sb="0" eb="4">
      <t>ユウコウキゲン</t>
    </rPh>
    <phoneticPr fontId="1"/>
  </si>
  <si>
    <t>申込日(西暦)</t>
    <rPh sb="0" eb="3">
      <t>モウシコミビ</t>
    </rPh>
    <rPh sb="4" eb="6">
      <t>セイレキ</t>
    </rPh>
    <phoneticPr fontId="1"/>
  </si>
  <si>
    <t>送付方法：中央図書館へメールしてください。</t>
    <phoneticPr fontId="1"/>
  </si>
  <si>
    <t>(toyota_city_lib@library.toyota.aichi.jp)</t>
    <phoneticPr fontId="1"/>
  </si>
  <si>
    <t>＜申込書の送付先・お問合せ＞
中央図書館　団体貸出担当　電話　32－0717　　
ＭＡＩＬ　toyota_city_lib@library.toyota.aichi.jp</t>
    <phoneticPr fontId="1"/>
  </si>
  <si>
    <t>1234567890</t>
    <phoneticPr fontId="1"/>
  </si>
  <si>
    <t>団体セット　貸出申込書</t>
    <phoneticPr fontId="1"/>
  </si>
  <si>
    <t>※ご記入いただいた個人情報は、図書館の業務以外には一切使用しません。</t>
    <phoneticPr fontId="1"/>
  </si>
  <si>
    <t>よみりん</t>
    <phoneticPr fontId="1"/>
  </si>
  <si>
    <t>〇〇　―　△△△△</t>
    <phoneticPr fontId="1"/>
  </si>
  <si>
    <t>No.271　のりもの1　29冊</t>
  </si>
  <si>
    <t>総合</t>
    <rPh sb="0" eb="2">
      <t>ソウゴウ</t>
    </rPh>
    <phoneticPr fontId="1"/>
  </si>
  <si>
    <t>団体セット　貸出申込書（記入例）</t>
    <rPh sb="12" eb="15">
      <t>キニュウレイ</t>
    </rPh>
    <phoneticPr fontId="1"/>
  </si>
  <si>
    <t>1･2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</si>
</sst>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aaa&quot;)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0" fillId="4" borderId="2" xfId="0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2">
    <cellStyle name="標準" xfId="0" builtinId="0"/>
    <cellStyle name="標準 2" xfId="1" xr:uid="{EF4A97F7-47AC-43F6-8879-581127ED77FA}"/>
  </cellStyles>
  <dxfs count="55"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4</xdr:row>
      <xdr:rowOff>196712</xdr:rowOff>
    </xdr:from>
    <xdr:to>
      <xdr:col>19</xdr:col>
      <xdr:colOff>488261</xdr:colOff>
      <xdr:row>16</xdr:row>
      <xdr:rowOff>194229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819A477D-529C-4D4C-B310-BFBD893EB69C}"/>
            </a:ext>
          </a:extLst>
        </xdr:cNvPr>
        <xdr:cNvSpPr/>
      </xdr:nvSpPr>
      <xdr:spPr>
        <a:xfrm>
          <a:off x="5181600" y="1234937"/>
          <a:ext cx="4917386" cy="3331267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＜申込みにあたっての注意事項＞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事前に電話（３２－０７１７）で、希望する資料が希望する時期に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貸出可能かご確認ください。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受取・返却場所（中央図書館４階団体貸出専用カウンター、また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は学区のコミュニティセンター・交流館）を必ず記入してくだ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い。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他の利用カードを使っての同じテーマの本の貸出はできません。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（ただし、団体貸出セットのうち、タイトルの前に★がついてい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るセットは複数貸出できます。）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受取りには、必ず、団体貸出利用カードをお持ちください。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継続貸出や別のカードを使っての借り換えはできません。</a:t>
          </a: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多くの学校が利用できるよう、貸出期間内であっても、ご利用が終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わりましたら速やかに返却してください。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4</xdr:row>
      <xdr:rowOff>196712</xdr:rowOff>
    </xdr:from>
    <xdr:to>
      <xdr:col>19</xdr:col>
      <xdr:colOff>488261</xdr:colOff>
      <xdr:row>16</xdr:row>
      <xdr:rowOff>194229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2A5773FC-2DA5-4405-81C7-F3E5EFE683C7}"/>
            </a:ext>
          </a:extLst>
        </xdr:cNvPr>
        <xdr:cNvSpPr/>
      </xdr:nvSpPr>
      <xdr:spPr>
        <a:xfrm>
          <a:off x="5181600" y="1234937"/>
          <a:ext cx="4917386" cy="3331267"/>
        </a:xfrm>
        <a:prstGeom prst="flowChartAlternateProcess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＜申込みにあたっての注意事項＞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事前に電話（３２－０７１７）で、希望する資料が希望する時期に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貸出可能かご確認ください。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受取・返却場所（中央図書館４階団体貸出専用カウンター、また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は学区のコミュニティセンター・交流館）を必ず記入してくだ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い。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他の利用カードを使っての同じテーマの本の貸出はできません。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（ただし、団体貸出セットのうち、タイトルの前に★がついてい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るセットは複数貸出できます。）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受取りには、必ず、団体貸出利用カードをお持ちください。</a:t>
          </a:r>
        </a:p>
        <a:p>
          <a:pPr lvl="0"/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継続貸出や別のカードを使っての借り換えはできません。</a:t>
          </a: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多くの学校が利用できるよう、貸出期間内であっても、ご利用が終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わりましたら速やかに返却してください。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1824-DCE0-4257-965E-6F294F0C5F98}">
  <dimension ref="A1:S18"/>
  <sheetViews>
    <sheetView tabSelected="1" zoomScaleNormal="100" zoomScaleSheetLayoutView="100" workbookViewId="0">
      <selection activeCell="E5" sqref="E5:F5"/>
    </sheetView>
  </sheetViews>
  <sheetFormatPr defaultRowHeight="18.75" x14ac:dyDescent="0.4"/>
  <cols>
    <col min="1" max="3" width="5.125" customWidth="1"/>
    <col min="4" max="4" width="6.75" customWidth="1"/>
    <col min="5" max="12" width="5.125" customWidth="1"/>
    <col min="13" max="13" width="9" customWidth="1"/>
  </cols>
  <sheetData>
    <row r="1" spans="1:19" ht="25.5" x14ac:dyDescent="0.4">
      <c r="A1" s="42" t="s">
        <v>243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9" x14ac:dyDescent="0.35">
      <c r="A2" s="20" t="s">
        <v>239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9" x14ac:dyDescent="0.4">
      <c r="A3" s="19" t="s">
        <v>240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9" x14ac:dyDescent="0.4">
      <c r="A4" s="43" t="str">
        <f>IF(E5="","",IF(NOT(ISNUMBER(E5)),"※西暦(4桁)で入力してください。",IF(NOT(LEN(E5)=4),"西暦(4桁)で入力してください。",IF(DATE(E5,H5,J5)&gt;DATE(セット一覧!F1,セット一覧!H1,セット一覧!J1),"※リストが更新されています。新しい申込書をダウンロードしてください。",IF(C9="","",IF(NOT(LEN(C9)=10),"※10桁の番号を入力してください。",""))))))</f>
        <v/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9" x14ac:dyDescent="0.4">
      <c r="C5" s="40" t="s">
        <v>238</v>
      </c>
      <c r="D5" s="41"/>
      <c r="E5" s="24"/>
      <c r="F5" s="25"/>
      <c r="G5" s="2" t="s">
        <v>2</v>
      </c>
      <c r="H5" s="22"/>
      <c r="I5" s="2" t="s">
        <v>6</v>
      </c>
      <c r="J5" s="22"/>
      <c r="K5" s="2" t="s">
        <v>10</v>
      </c>
      <c r="L5" s="6" t="str">
        <f>IF(AND(E5&lt;&gt;"",H5&lt;&gt;"",J5&lt;&gt;""),WEEKDAY(E5&amp;"/"&amp;H5&amp;"/"&amp;J5),"")</f>
        <v/>
      </c>
      <c r="N5" s="18"/>
      <c r="O5" s="18"/>
      <c r="P5" s="18"/>
      <c r="Q5" s="18"/>
      <c r="R5" s="18"/>
      <c r="S5" s="18"/>
    </row>
    <row r="6" spans="1:19" x14ac:dyDescent="0.4">
      <c r="A6" s="39" t="s">
        <v>0</v>
      </c>
      <c r="B6" s="39"/>
      <c r="C6" s="46"/>
      <c r="D6" s="47"/>
      <c r="E6" s="47"/>
      <c r="F6" s="47"/>
      <c r="G6" s="48" t="s">
        <v>76</v>
      </c>
      <c r="H6" s="49"/>
      <c r="I6" s="50" t="s">
        <v>1</v>
      </c>
      <c r="J6" s="51"/>
      <c r="K6" s="22"/>
      <c r="L6" s="4" t="s">
        <v>2</v>
      </c>
    </row>
    <row r="7" spans="1:19" x14ac:dyDescent="0.4">
      <c r="A7" s="39" t="s">
        <v>3</v>
      </c>
      <c r="B7" s="39"/>
      <c r="C7" s="26"/>
      <c r="D7" s="27"/>
      <c r="E7" s="27"/>
      <c r="F7" s="27"/>
      <c r="G7" s="27"/>
      <c r="H7" s="27"/>
      <c r="I7" s="27"/>
      <c r="J7" s="27"/>
      <c r="K7" s="27"/>
      <c r="L7" s="28"/>
    </row>
    <row r="8" spans="1:19" x14ac:dyDescent="0.4">
      <c r="A8" s="39" t="s">
        <v>78</v>
      </c>
      <c r="B8" s="39"/>
      <c r="C8" s="29"/>
      <c r="D8" s="30"/>
      <c r="E8" s="30"/>
      <c r="F8" s="30"/>
      <c r="G8" s="30"/>
      <c r="H8" s="30"/>
      <c r="I8" s="30"/>
      <c r="J8" s="30"/>
      <c r="K8" s="30"/>
      <c r="L8" s="31"/>
    </row>
    <row r="9" spans="1:19" ht="37.5" customHeight="1" x14ac:dyDescent="0.4">
      <c r="A9" s="38" t="s">
        <v>79</v>
      </c>
      <c r="B9" s="39"/>
      <c r="C9" s="32"/>
      <c r="D9" s="33"/>
      <c r="E9" s="33"/>
      <c r="F9" s="33"/>
      <c r="G9" s="33"/>
      <c r="H9" s="33"/>
      <c r="I9" s="33"/>
      <c r="J9" s="33"/>
      <c r="K9" s="33"/>
      <c r="L9" s="34"/>
      <c r="N9" s="21"/>
      <c r="O9" s="21"/>
      <c r="P9" s="21"/>
    </row>
    <row r="10" spans="1:19" ht="75" customHeight="1" x14ac:dyDescent="0.4">
      <c r="A10" s="38" t="s">
        <v>80</v>
      </c>
      <c r="B10" s="39"/>
      <c r="C10" s="35" t="s">
        <v>76</v>
      </c>
      <c r="D10" s="36"/>
      <c r="E10" s="36"/>
      <c r="F10" s="36"/>
      <c r="G10" s="36"/>
      <c r="H10" s="36"/>
      <c r="I10" s="36"/>
      <c r="J10" s="36"/>
      <c r="K10" s="36"/>
      <c r="L10" s="37"/>
    </row>
    <row r="11" spans="1:19" x14ac:dyDescent="0.4">
      <c r="A11" s="39" t="s">
        <v>4</v>
      </c>
      <c r="B11" s="39"/>
      <c r="C11" s="26"/>
      <c r="D11" s="27"/>
      <c r="E11" s="27"/>
      <c r="F11" s="27"/>
      <c r="G11" s="27"/>
      <c r="H11" s="27"/>
      <c r="I11" s="27"/>
      <c r="J11" s="27"/>
      <c r="K11" s="27"/>
      <c r="L11" s="28"/>
    </row>
    <row r="12" spans="1:19" x14ac:dyDescent="0.4">
      <c r="A12" s="39" t="s">
        <v>81</v>
      </c>
      <c r="B12" s="39"/>
      <c r="C12" s="23" t="s">
        <v>7</v>
      </c>
      <c r="D12" s="23"/>
      <c r="E12" s="24"/>
      <c r="F12" s="25"/>
      <c r="G12" s="2" t="s">
        <v>2</v>
      </c>
      <c r="H12" s="22"/>
      <c r="I12" s="2" t="s">
        <v>6</v>
      </c>
      <c r="J12" s="22"/>
      <c r="K12" s="2" t="s">
        <v>10</v>
      </c>
      <c r="L12" s="5" t="str">
        <f>IF(AND(E12&lt;&gt;"",H12&lt;&gt;"",J12&lt;&gt;""),WEEKDAY(E12&amp;"/"&amp;H12&amp;"/"&amp;J12),"")</f>
        <v/>
      </c>
    </row>
    <row r="13" spans="1:19" x14ac:dyDescent="0.4">
      <c r="A13" s="39"/>
      <c r="B13" s="39"/>
      <c r="C13" s="23" t="s">
        <v>8</v>
      </c>
      <c r="D13" s="23"/>
      <c r="E13" s="46" t="s">
        <v>76</v>
      </c>
      <c r="F13" s="47"/>
      <c r="G13" s="47"/>
      <c r="H13" s="47"/>
      <c r="I13" s="47"/>
      <c r="J13" s="47"/>
      <c r="K13" s="47"/>
      <c r="L13" s="52"/>
    </row>
    <row r="14" spans="1:19" x14ac:dyDescent="0.4">
      <c r="A14" s="39" t="s">
        <v>5</v>
      </c>
      <c r="B14" s="39"/>
      <c r="C14" s="23" t="s">
        <v>9</v>
      </c>
      <c r="D14" s="23"/>
      <c r="E14" s="24"/>
      <c r="F14" s="25"/>
      <c r="G14" s="2" t="s">
        <v>2</v>
      </c>
      <c r="H14" s="22"/>
      <c r="I14" s="2" t="s">
        <v>6</v>
      </c>
      <c r="J14" s="22"/>
      <c r="K14" s="2" t="s">
        <v>10</v>
      </c>
      <c r="L14" s="5" t="str">
        <f>IF(AND(E14&lt;&gt;"",H14&lt;&gt;"",J14&lt;&gt;""),WEEKDAY(E14&amp;"/"&amp;H14&amp;"/"&amp;J14),"")</f>
        <v/>
      </c>
    </row>
    <row r="15" spans="1:19" x14ac:dyDescent="0.4">
      <c r="A15" s="39"/>
      <c r="B15" s="39"/>
      <c r="C15" s="23" t="s">
        <v>8</v>
      </c>
      <c r="D15" s="23"/>
      <c r="E15" s="46" t="s">
        <v>76</v>
      </c>
      <c r="F15" s="47"/>
      <c r="G15" s="47"/>
      <c r="H15" s="47"/>
      <c r="I15" s="47"/>
      <c r="J15" s="47"/>
      <c r="K15" s="47"/>
      <c r="L15" s="52"/>
    </row>
    <row r="17" spans="1:12" x14ac:dyDescent="0.4">
      <c r="A17" t="s">
        <v>244</v>
      </c>
    </row>
    <row r="18" spans="1:12" ht="75" customHeight="1" x14ac:dyDescent="0.4">
      <c r="A18" s="44" t="s">
        <v>241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</sheetData>
  <sheetProtection sheet="1" objects="1" scenarios="1"/>
  <mergeCells count="29">
    <mergeCell ref="A1:L1"/>
    <mergeCell ref="A4:L4"/>
    <mergeCell ref="A18:L18"/>
    <mergeCell ref="A14:B15"/>
    <mergeCell ref="C6:F6"/>
    <mergeCell ref="G6:H6"/>
    <mergeCell ref="I6:J6"/>
    <mergeCell ref="A11:B11"/>
    <mergeCell ref="A12:B13"/>
    <mergeCell ref="E13:L13"/>
    <mergeCell ref="E14:F14"/>
    <mergeCell ref="E15:L15"/>
    <mergeCell ref="A6:B6"/>
    <mergeCell ref="A7:B7"/>
    <mergeCell ref="A8:B8"/>
    <mergeCell ref="A9:B9"/>
    <mergeCell ref="A10:B10"/>
    <mergeCell ref="E5:F5"/>
    <mergeCell ref="C5:D5"/>
    <mergeCell ref="C13:D13"/>
    <mergeCell ref="C14:D14"/>
    <mergeCell ref="C15:D15"/>
    <mergeCell ref="E12:F12"/>
    <mergeCell ref="C7:L7"/>
    <mergeCell ref="C8:L8"/>
    <mergeCell ref="C12:D12"/>
    <mergeCell ref="C11:L11"/>
    <mergeCell ref="C9:L9"/>
    <mergeCell ref="C10:L10"/>
  </mergeCells>
  <phoneticPr fontId="1"/>
  <conditionalFormatting sqref="L12">
    <cfRule type="expression" dxfId="54" priority="53">
      <formula>L12=""</formula>
    </cfRule>
  </conditionalFormatting>
  <conditionalFormatting sqref="L14">
    <cfRule type="expression" dxfId="53" priority="52">
      <formula>L14=""</formula>
    </cfRule>
  </conditionalFormatting>
  <conditionalFormatting sqref="L5">
    <cfRule type="expression" dxfId="52" priority="50">
      <formula>L5=""</formula>
    </cfRule>
  </conditionalFormatting>
  <conditionalFormatting sqref="E5:F5">
    <cfRule type="cellIs" dxfId="51" priority="8" operator="equal">
      <formula>""</formula>
    </cfRule>
    <cfRule type="expression" dxfId="50" priority="48">
      <formula>IF(NOT(ISNUMBER($E$5)),TRUE,IF(NOT(LEN($E$5)=4),TRUE,FALSE))</formula>
    </cfRule>
  </conditionalFormatting>
  <conditionalFormatting sqref="H5">
    <cfRule type="cellIs" dxfId="49" priority="47" operator="equal">
      <formula>""</formula>
    </cfRule>
  </conditionalFormatting>
  <conditionalFormatting sqref="J5">
    <cfRule type="cellIs" dxfId="48" priority="46" operator="equal">
      <formula>""</formula>
    </cfRule>
  </conditionalFormatting>
  <conditionalFormatting sqref="C6:F6">
    <cfRule type="cellIs" dxfId="47" priority="45" operator="equal">
      <formula>""</formula>
    </cfRule>
  </conditionalFormatting>
  <conditionalFormatting sqref="C7:L7">
    <cfRule type="cellIs" dxfId="46" priority="43" operator="equal">
      <formula>""</formula>
    </cfRule>
  </conditionalFormatting>
  <conditionalFormatting sqref="C8:L8">
    <cfRule type="cellIs" dxfId="45" priority="42" operator="equal">
      <formula>""</formula>
    </cfRule>
  </conditionalFormatting>
  <conditionalFormatting sqref="C9">
    <cfRule type="cellIs" dxfId="44" priority="10" operator="equal">
      <formula>""</formula>
    </cfRule>
  </conditionalFormatting>
  <conditionalFormatting sqref="E12:F12">
    <cfRule type="cellIs" dxfId="43" priority="28" operator="equal">
      <formula>""</formula>
    </cfRule>
  </conditionalFormatting>
  <conditionalFormatting sqref="H12">
    <cfRule type="cellIs" dxfId="42" priority="27" operator="equal">
      <formula>""</formula>
    </cfRule>
  </conditionalFormatting>
  <conditionalFormatting sqref="J12">
    <cfRule type="cellIs" dxfId="41" priority="26" operator="equal">
      <formula>""</formula>
    </cfRule>
  </conditionalFormatting>
  <conditionalFormatting sqref="E14:F14">
    <cfRule type="cellIs" dxfId="40" priority="25" operator="equal">
      <formula>""</formula>
    </cfRule>
  </conditionalFormatting>
  <conditionalFormatting sqref="H14">
    <cfRule type="cellIs" dxfId="39" priority="24" operator="equal">
      <formula>""</formula>
    </cfRule>
  </conditionalFormatting>
  <conditionalFormatting sqref="J14">
    <cfRule type="cellIs" dxfId="38" priority="23" operator="equal">
      <formula>""</formula>
    </cfRule>
  </conditionalFormatting>
  <conditionalFormatting sqref="C11:L11">
    <cfRule type="cellIs" dxfId="37" priority="22" operator="equal">
      <formula>""</formula>
    </cfRule>
  </conditionalFormatting>
  <conditionalFormatting sqref="E13:L13">
    <cfRule type="expression" dxfId="36" priority="19">
      <formula>$E$13="選択"</formula>
    </cfRule>
  </conditionalFormatting>
  <conditionalFormatting sqref="E15:L15">
    <cfRule type="expression" dxfId="35" priority="18">
      <formula>$E$15="選択"</formula>
    </cfRule>
  </conditionalFormatting>
  <conditionalFormatting sqref="G6:H6">
    <cfRule type="expression" dxfId="34" priority="17">
      <formula>$G$6="選択"</formula>
    </cfRule>
  </conditionalFormatting>
  <conditionalFormatting sqref="C9:L9">
    <cfRule type="expression" dxfId="32" priority="12">
      <formula>NOT(LEN($C$9)=10)</formula>
    </cfRule>
  </conditionalFormatting>
  <conditionalFormatting sqref="C10:L10">
    <cfRule type="expression" dxfId="31" priority="9">
      <formula>$C$10="選択"</formula>
    </cfRule>
  </conditionalFormatting>
  <conditionalFormatting sqref="N9:P9">
    <cfRule type="expression" dxfId="30" priority="5">
      <formula>$C$9=""</formula>
    </cfRule>
  </conditionalFormatting>
  <conditionalFormatting sqref="A4:L4">
    <cfRule type="expression" dxfId="29" priority="2">
      <formula>$A$4&lt;&gt;""</formula>
    </cfRule>
  </conditionalFormatting>
  <conditionalFormatting sqref="K6">
    <cfRule type="cellIs" dxfId="0" priority="1" operator="equal">
      <formula>""</formula>
    </cfRule>
  </conditionalFormatting>
  <pageMargins left="1.5748031496062993" right="0.98425196850393704" top="0.98425196850393704" bottom="0.98425196850393704" header="0.51181102362204722" footer="0.51181102362204722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10E2E43-350A-427F-A981-3E4808AB8991}">
            <xm:f>IF(DATE(F5,I5,K5)&gt;DATE(セット一覧!G2,セット一覧!I2,セット一覧!K2),TRUE,FALSE)</xm:f>
            <x14:dxf>
              <fill>
                <patternFill>
                  <bgColor rgb="FFFFFF00"/>
                </patternFill>
              </fill>
            </x14:dxf>
          </x14:cfRule>
          <xm:sqref>N5:S5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6DBA2A2-1590-4C39-A79D-568CCA691FEF}">
          <x14:formula1>
            <xm:f>リスト!$B:$B</xm:f>
          </x14:formula1>
          <xm:sqref>E13 E15</xm:sqref>
        </x14:dataValidation>
        <x14:dataValidation type="list" allowBlank="1" showInputMessage="1" showErrorMessage="1" xr:uid="{A371E96F-0099-4FE9-A294-695672EB830E}">
          <x14:formula1>
            <xm:f>OFFSET(リスト!$D$1,,,COUNTA(リスト!$D:$D))</xm:f>
          </x14:formula1>
          <xm:sqref>G6:H6</xm:sqref>
        </x14:dataValidation>
        <x14:dataValidation type="list" allowBlank="1" showInputMessage="1" showErrorMessage="1" xr:uid="{B22D19C0-1850-430B-8F9E-D10DD6CB1065}">
          <x14:formula1>
            <xm:f>OFFSET(リスト!$I$1,,,COUNTA(リスト!$I:$I))</xm:f>
          </x14:formula1>
          <xm:sqref>C10:L10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94B6-F91A-4FC7-9400-BE45F19F481B}">
  <dimension ref="A1:S18"/>
  <sheetViews>
    <sheetView zoomScaleNormal="100" zoomScaleSheetLayoutView="100" workbookViewId="0">
      <selection activeCell="M6" sqref="M6"/>
    </sheetView>
  </sheetViews>
  <sheetFormatPr defaultRowHeight="18.75" x14ac:dyDescent="0.4"/>
  <cols>
    <col min="1" max="3" width="5.125" customWidth="1"/>
    <col min="4" max="4" width="6.75" customWidth="1"/>
    <col min="5" max="12" width="5.125" customWidth="1"/>
    <col min="13" max="13" width="9" customWidth="1"/>
  </cols>
  <sheetData>
    <row r="1" spans="1:19" ht="25.5" x14ac:dyDescent="0.4">
      <c r="A1" s="42" t="s">
        <v>249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9" x14ac:dyDescent="0.35">
      <c r="A2" s="20" t="s">
        <v>239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9" x14ac:dyDescent="0.4">
      <c r="A3" s="19" t="s">
        <v>240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9" x14ac:dyDescent="0.4">
      <c r="A4" s="53" t="str">
        <f>IF(E5="","",IF(NOT(ISNUMBER(E5)),"西暦(4桁)で入力してください。",IF(NOT(LEN(E5)=4),"西暦(4桁)で入力してください。",IF(DATE(E5,H5,J5)&gt;DATE(セット一覧!F1,セット一覧!H1,セット一覧!J1),"※リストが更新されています。新しい申込書をダウンロードしてください。",IF(C9="","",IF(NOT(LEN(C9)=10),"※10桁の番号を入力してください。",""))))))</f>
        <v/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9" x14ac:dyDescent="0.4">
      <c r="C5" s="40" t="s">
        <v>238</v>
      </c>
      <c r="D5" s="41"/>
      <c r="E5" s="50">
        <v>2021</v>
      </c>
      <c r="F5" s="54"/>
      <c r="G5" s="2" t="s">
        <v>2</v>
      </c>
      <c r="H5" s="3">
        <v>4</v>
      </c>
      <c r="I5" s="2" t="s">
        <v>6</v>
      </c>
      <c r="J5" s="3">
        <v>16</v>
      </c>
      <c r="K5" s="2" t="s">
        <v>10</v>
      </c>
      <c r="L5" s="6">
        <f>IF(AND(E5&lt;&gt;"",H5&lt;&gt;"",J5&lt;&gt;""),WEEKDAY(E5&amp;"/"&amp;H5&amp;"/"&amp;J5),"")</f>
        <v>6</v>
      </c>
      <c r="N5" s="18"/>
      <c r="O5" s="18"/>
      <c r="P5" s="18"/>
      <c r="Q5" s="18"/>
      <c r="R5" s="18"/>
      <c r="S5" s="18"/>
    </row>
    <row r="6" spans="1:19" x14ac:dyDescent="0.4">
      <c r="A6" s="39" t="s">
        <v>0</v>
      </c>
      <c r="B6" s="39"/>
      <c r="C6" s="40" t="s">
        <v>245</v>
      </c>
      <c r="D6" s="55"/>
      <c r="E6" s="55"/>
      <c r="F6" s="55"/>
      <c r="G6" s="56" t="s">
        <v>83</v>
      </c>
      <c r="H6" s="57"/>
      <c r="I6" s="50" t="s">
        <v>1</v>
      </c>
      <c r="J6" s="51"/>
      <c r="K6" s="7" t="s">
        <v>250</v>
      </c>
      <c r="L6" s="4" t="s">
        <v>2</v>
      </c>
    </row>
    <row r="7" spans="1:19" x14ac:dyDescent="0.4">
      <c r="A7" s="39" t="s">
        <v>3</v>
      </c>
      <c r="B7" s="39"/>
      <c r="C7" s="58" t="s">
        <v>246</v>
      </c>
      <c r="D7" s="59"/>
      <c r="E7" s="59"/>
      <c r="F7" s="59"/>
      <c r="G7" s="59"/>
      <c r="H7" s="59"/>
      <c r="I7" s="59"/>
      <c r="J7" s="59"/>
      <c r="K7" s="59"/>
      <c r="L7" s="60"/>
    </row>
    <row r="8" spans="1:19" x14ac:dyDescent="0.4">
      <c r="A8" s="39" t="s">
        <v>78</v>
      </c>
      <c r="B8" s="39"/>
      <c r="C8" s="61" t="s">
        <v>82</v>
      </c>
      <c r="D8" s="62"/>
      <c r="E8" s="62"/>
      <c r="F8" s="62"/>
      <c r="G8" s="62"/>
      <c r="H8" s="62"/>
      <c r="I8" s="62"/>
      <c r="J8" s="62"/>
      <c r="K8" s="62"/>
      <c r="L8" s="63"/>
    </row>
    <row r="9" spans="1:19" ht="37.5" customHeight="1" x14ac:dyDescent="0.4">
      <c r="A9" s="38" t="s">
        <v>79</v>
      </c>
      <c r="B9" s="39"/>
      <c r="C9" s="64" t="s">
        <v>242</v>
      </c>
      <c r="D9" s="65"/>
      <c r="E9" s="65"/>
      <c r="F9" s="65"/>
      <c r="G9" s="65"/>
      <c r="H9" s="65"/>
      <c r="I9" s="65"/>
      <c r="J9" s="65"/>
      <c r="K9" s="65"/>
      <c r="L9" s="66"/>
      <c r="N9" s="21"/>
      <c r="O9" s="21"/>
      <c r="P9" s="21"/>
    </row>
    <row r="10" spans="1:19" ht="37.5" customHeight="1" x14ac:dyDescent="0.4">
      <c r="A10" s="38" t="s">
        <v>80</v>
      </c>
      <c r="B10" s="39"/>
      <c r="C10" s="67" t="s">
        <v>247</v>
      </c>
      <c r="D10" s="68"/>
      <c r="E10" s="68"/>
      <c r="F10" s="68"/>
      <c r="G10" s="68"/>
      <c r="H10" s="68"/>
      <c r="I10" s="68"/>
      <c r="J10" s="68"/>
      <c r="K10" s="68"/>
      <c r="L10" s="69"/>
    </row>
    <row r="11" spans="1:19" x14ac:dyDescent="0.4">
      <c r="A11" s="39" t="s">
        <v>4</v>
      </c>
      <c r="B11" s="39"/>
      <c r="C11" s="58" t="s">
        <v>248</v>
      </c>
      <c r="D11" s="59"/>
      <c r="E11" s="59"/>
      <c r="F11" s="59"/>
      <c r="G11" s="59"/>
      <c r="H11" s="59"/>
      <c r="I11" s="59"/>
      <c r="J11" s="59"/>
      <c r="K11" s="59"/>
      <c r="L11" s="60"/>
    </row>
    <row r="12" spans="1:19" x14ac:dyDescent="0.4">
      <c r="A12" s="39" t="s">
        <v>81</v>
      </c>
      <c r="B12" s="39"/>
      <c r="C12" s="23" t="s">
        <v>7</v>
      </c>
      <c r="D12" s="23"/>
      <c r="E12" s="50">
        <v>2021</v>
      </c>
      <c r="F12" s="54"/>
      <c r="G12" s="2" t="s">
        <v>2</v>
      </c>
      <c r="H12" s="3">
        <v>5</v>
      </c>
      <c r="I12" s="2" t="s">
        <v>6</v>
      </c>
      <c r="J12" s="3">
        <v>4</v>
      </c>
      <c r="K12" s="2" t="s">
        <v>10</v>
      </c>
      <c r="L12" s="5">
        <f>IF(AND(E12&lt;&gt;"",H12&lt;&gt;"",J12&lt;&gt;""),WEEKDAY(E12&amp;"/"&amp;H12&amp;"/"&amp;J12),"")</f>
        <v>3</v>
      </c>
    </row>
    <row r="13" spans="1:19" x14ac:dyDescent="0.4">
      <c r="A13" s="39"/>
      <c r="B13" s="39"/>
      <c r="C13" s="23" t="s">
        <v>8</v>
      </c>
      <c r="D13" s="23"/>
      <c r="E13" s="40" t="s">
        <v>77</v>
      </c>
      <c r="F13" s="55"/>
      <c r="G13" s="55"/>
      <c r="H13" s="55"/>
      <c r="I13" s="55"/>
      <c r="J13" s="55"/>
      <c r="K13" s="55"/>
      <c r="L13" s="41"/>
    </row>
    <row r="14" spans="1:19" x14ac:dyDescent="0.4">
      <c r="A14" s="39" t="s">
        <v>5</v>
      </c>
      <c r="B14" s="39"/>
      <c r="C14" s="23" t="s">
        <v>9</v>
      </c>
      <c r="D14" s="23"/>
      <c r="E14" s="50">
        <v>2021</v>
      </c>
      <c r="F14" s="54"/>
      <c r="G14" s="2" t="s">
        <v>2</v>
      </c>
      <c r="H14" s="3">
        <v>6</v>
      </c>
      <c r="I14" s="2" t="s">
        <v>6</v>
      </c>
      <c r="J14" s="3">
        <v>4</v>
      </c>
      <c r="K14" s="2" t="s">
        <v>10</v>
      </c>
      <c r="L14" s="5">
        <f>IF(AND(E14&lt;&gt;"",H14&lt;&gt;"",J14&lt;&gt;""),WEEKDAY(E14&amp;"/"&amp;H14&amp;"/"&amp;J14),"")</f>
        <v>6</v>
      </c>
    </row>
    <row r="15" spans="1:19" x14ac:dyDescent="0.4">
      <c r="A15" s="39"/>
      <c r="B15" s="39"/>
      <c r="C15" s="23" t="s">
        <v>8</v>
      </c>
      <c r="D15" s="23"/>
      <c r="E15" s="40" t="s">
        <v>43</v>
      </c>
      <c r="F15" s="55"/>
      <c r="G15" s="55"/>
      <c r="H15" s="55"/>
      <c r="I15" s="55"/>
      <c r="J15" s="55"/>
      <c r="K15" s="55"/>
      <c r="L15" s="41"/>
    </row>
    <row r="17" spans="1:12" x14ac:dyDescent="0.4">
      <c r="A17" t="s">
        <v>244</v>
      </c>
    </row>
    <row r="18" spans="1:12" ht="75" customHeight="1" x14ac:dyDescent="0.4">
      <c r="A18" s="44" t="s">
        <v>241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</sheetData>
  <mergeCells count="29">
    <mergeCell ref="A18:L18"/>
    <mergeCell ref="A10:B10"/>
    <mergeCell ref="C10:L10"/>
    <mergeCell ref="A11:B11"/>
    <mergeCell ref="C11:L11"/>
    <mergeCell ref="A12:B13"/>
    <mergeCell ref="C12:D12"/>
    <mergeCell ref="E12:F12"/>
    <mergeCell ref="C13:D13"/>
    <mergeCell ref="E13:L13"/>
    <mergeCell ref="A14:B15"/>
    <mergeCell ref="C14:D14"/>
    <mergeCell ref="E14:F14"/>
    <mergeCell ref="C15:D15"/>
    <mergeCell ref="E15:L15"/>
    <mergeCell ref="A7:B7"/>
    <mergeCell ref="C7:L7"/>
    <mergeCell ref="A8:B8"/>
    <mergeCell ref="C8:L8"/>
    <mergeCell ref="A9:B9"/>
    <mergeCell ref="C9:L9"/>
    <mergeCell ref="A1:L1"/>
    <mergeCell ref="A4:L4"/>
    <mergeCell ref="C5:D5"/>
    <mergeCell ref="E5:F5"/>
    <mergeCell ref="A6:B6"/>
    <mergeCell ref="C6:F6"/>
    <mergeCell ref="G6:H6"/>
    <mergeCell ref="I6:J6"/>
  </mergeCells>
  <phoneticPr fontId="1"/>
  <conditionalFormatting sqref="L12">
    <cfRule type="expression" dxfId="27" priority="27">
      <formula>L12=""</formula>
    </cfRule>
  </conditionalFormatting>
  <conditionalFormatting sqref="L14">
    <cfRule type="expression" dxfId="26" priority="26">
      <formula>L14=""</formula>
    </cfRule>
  </conditionalFormatting>
  <conditionalFormatting sqref="L5">
    <cfRule type="expression" dxfId="25" priority="25">
      <formula>L5=""</formula>
    </cfRule>
  </conditionalFormatting>
  <conditionalFormatting sqref="E5:F5">
    <cfRule type="cellIs" dxfId="24" priority="4" operator="equal">
      <formula>""</formula>
    </cfRule>
    <cfRule type="expression" dxfId="23" priority="24">
      <formula>IF(NOT(ISNUMBER($E$5)),TRUE,IF(NOT(LEN($E$5)=4),TRUE,FALSE))</formula>
    </cfRule>
  </conditionalFormatting>
  <conditionalFormatting sqref="H5">
    <cfRule type="cellIs" dxfId="22" priority="23" operator="equal">
      <formula>""</formula>
    </cfRule>
  </conditionalFormatting>
  <conditionalFormatting sqref="J5">
    <cfRule type="cellIs" dxfId="21" priority="22" operator="equal">
      <formula>""</formula>
    </cfRule>
  </conditionalFormatting>
  <conditionalFormatting sqref="C6:F6">
    <cfRule type="cellIs" dxfId="20" priority="21" operator="equal">
      <formula>""</formula>
    </cfRule>
  </conditionalFormatting>
  <conditionalFormatting sqref="C7:L7">
    <cfRule type="cellIs" dxfId="19" priority="20" operator="equal">
      <formula>""</formula>
    </cfRule>
  </conditionalFormatting>
  <conditionalFormatting sqref="C8:L8">
    <cfRule type="cellIs" dxfId="18" priority="19" operator="equal">
      <formula>""</formula>
    </cfRule>
  </conditionalFormatting>
  <conditionalFormatting sqref="C9">
    <cfRule type="cellIs" dxfId="17" priority="6" operator="equal">
      <formula>""</formula>
    </cfRule>
  </conditionalFormatting>
  <conditionalFormatting sqref="E12:F12">
    <cfRule type="cellIs" dxfId="16" priority="18" operator="equal">
      <formula>""</formula>
    </cfRule>
  </conditionalFormatting>
  <conditionalFormatting sqref="H12">
    <cfRule type="cellIs" dxfId="15" priority="17" operator="equal">
      <formula>""</formula>
    </cfRule>
  </conditionalFormatting>
  <conditionalFormatting sqref="J12">
    <cfRule type="cellIs" dxfId="14" priority="16" operator="equal">
      <formula>""</formula>
    </cfRule>
  </conditionalFormatting>
  <conditionalFormatting sqref="E14:F14">
    <cfRule type="cellIs" dxfId="13" priority="15" operator="equal">
      <formula>""</formula>
    </cfRule>
  </conditionalFormatting>
  <conditionalFormatting sqref="H14">
    <cfRule type="cellIs" dxfId="12" priority="14" operator="equal">
      <formula>""</formula>
    </cfRule>
  </conditionalFormatting>
  <conditionalFormatting sqref="J14">
    <cfRule type="cellIs" dxfId="11" priority="13" operator="equal">
      <formula>""</formula>
    </cfRule>
  </conditionalFormatting>
  <conditionalFormatting sqref="C11:L11">
    <cfRule type="cellIs" dxfId="10" priority="12" operator="equal">
      <formula>""</formula>
    </cfRule>
  </conditionalFormatting>
  <conditionalFormatting sqref="E13:L13">
    <cfRule type="expression" dxfId="9" priority="11">
      <formula>$E$13="選択"</formula>
    </cfRule>
  </conditionalFormatting>
  <conditionalFormatting sqref="E15:L15">
    <cfRule type="expression" dxfId="8" priority="10">
      <formula>$E$15="選択"</formula>
    </cfRule>
  </conditionalFormatting>
  <conditionalFormatting sqref="G6:H6">
    <cfRule type="expression" dxfId="7" priority="9">
      <formula>$G$6="選択"</formula>
    </cfRule>
  </conditionalFormatting>
  <conditionalFormatting sqref="K6">
    <cfRule type="expression" dxfId="6" priority="8">
      <formula>$K$6="選択"</formula>
    </cfRule>
  </conditionalFormatting>
  <conditionalFormatting sqref="C9:L9">
    <cfRule type="expression" dxfId="5" priority="7">
      <formula>NOT(LEN($C$9)=10)</formula>
    </cfRule>
  </conditionalFormatting>
  <conditionalFormatting sqref="C10:L10">
    <cfRule type="expression" dxfId="4" priority="5">
      <formula>$C$10="選択"</formula>
    </cfRule>
  </conditionalFormatting>
  <conditionalFormatting sqref="N9:P9">
    <cfRule type="expression" dxfId="3" priority="2">
      <formula>$C$9=""</formula>
    </cfRule>
  </conditionalFormatting>
  <conditionalFormatting sqref="A4:L4">
    <cfRule type="expression" dxfId="2" priority="1">
      <formula>$A$4&lt;&gt;""</formula>
    </cfRule>
  </conditionalFormatting>
  <pageMargins left="1.5748031496062993" right="0.98425196850393704" top="0.98425196850393704" bottom="0.98425196850393704" header="0.51181102362204722" footer="0.51181102362204722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526FC73-4401-4C3A-8289-FB856BF6253A}">
            <xm:f>IF(DATE(F5,I5,K5)&gt;DATE(セット一覧!G2,セット一覧!I2,セット一覧!K2),TRUE,FALSE)</xm:f>
            <x14:dxf>
              <fill>
                <patternFill>
                  <bgColor rgb="FFFFFF00"/>
                </patternFill>
              </fill>
            </x14:dxf>
          </x14:cfRule>
          <xm:sqref>N5:S5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E980F3-6E73-40CF-A85C-D9DDCEE0E091}">
          <x14:formula1>
            <xm:f>OFFSET(リスト!$I$1,,,COUNTA(リスト!$I:$I))</xm:f>
          </x14:formula1>
          <xm:sqref>C10:L10</xm:sqref>
        </x14:dataValidation>
        <x14:dataValidation type="list" allowBlank="1" showInputMessage="1" showErrorMessage="1" xr:uid="{48E6A179-668F-45BA-908C-BC3C35E50E1C}">
          <x14:formula1>
            <xm:f>OFFSET(リスト!$D$1,,,COUNTA(リスト!$D:$D))</xm:f>
          </x14:formula1>
          <xm:sqref>G6:H6</xm:sqref>
        </x14:dataValidation>
        <x14:dataValidation type="list" allowBlank="1" showInputMessage="1" showErrorMessage="1" xr:uid="{66C47A1B-8908-4B51-AECD-5A0851920BF5}">
          <x14:formula1>
            <xm:f>リスト!$B:$B</xm:f>
          </x14:formula1>
          <xm:sqref>E13 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F53C6-7B5B-4722-8DDB-083FECB1FD58}">
  <dimension ref="A1:I150"/>
  <sheetViews>
    <sheetView workbookViewId="0">
      <selection activeCell="I6" sqref="I6"/>
    </sheetView>
  </sheetViews>
  <sheetFormatPr defaultRowHeight="18.75" x14ac:dyDescent="0.4"/>
  <cols>
    <col min="1" max="1" width="9" customWidth="1"/>
  </cols>
  <sheetData>
    <row r="1" spans="1:9" x14ac:dyDescent="0.4">
      <c r="A1" s="1" t="s">
        <v>11</v>
      </c>
      <c r="B1" t="s">
        <v>76</v>
      </c>
      <c r="D1" t="s">
        <v>76</v>
      </c>
      <c r="G1" t="s">
        <v>76</v>
      </c>
      <c r="I1" t="s">
        <v>76</v>
      </c>
    </row>
    <row r="2" spans="1:9" x14ac:dyDescent="0.4">
      <c r="A2" t="s">
        <v>12</v>
      </c>
      <c r="B2" t="s">
        <v>43</v>
      </c>
      <c r="D2" t="s">
        <v>83</v>
      </c>
      <c r="G2">
        <v>1</v>
      </c>
      <c r="I2" t="str">
        <f>IF(セット一覧!A1="","","No."&amp;セット一覧!A1&amp;"　"&amp;セット一覧!B1&amp;"　"&amp;セット一覧!C1&amp;"冊")</f>
        <v>No.100　世界の国々（ポプラディアプラス）　10冊</v>
      </c>
    </row>
    <row r="3" spans="1:9" x14ac:dyDescent="0.4">
      <c r="A3" t="s">
        <v>13</v>
      </c>
      <c r="B3" t="s">
        <v>68</v>
      </c>
      <c r="D3" t="s">
        <v>84</v>
      </c>
      <c r="G3">
        <v>2</v>
      </c>
      <c r="I3" t="str">
        <f>IF(セット一覧!A2="","","No."&amp;セット一覧!A2&amp;"　"&amp;セット一覧!B2&amp;"　"&amp;セット一覧!C2&amp;"冊")</f>
        <v>No.110　日本と世界を比べよう　　30冊</v>
      </c>
    </row>
    <row r="4" spans="1:9" x14ac:dyDescent="0.4">
      <c r="A4" t="s">
        <v>14</v>
      </c>
      <c r="B4" t="s">
        <v>69</v>
      </c>
      <c r="D4" t="s">
        <v>85</v>
      </c>
      <c r="G4">
        <v>3</v>
      </c>
      <c r="I4" t="str">
        <f>IF(セット一覧!A3="","","No."&amp;セット一覧!A3&amp;"　"&amp;セット一覧!B3&amp;"　"&amp;セット一覧!C3&amp;"冊")</f>
        <v>No.120　くらしの中の和と洋
※貸出期間2週間　30冊</v>
      </c>
    </row>
    <row r="5" spans="1:9" x14ac:dyDescent="0.4">
      <c r="A5" t="s">
        <v>15</v>
      </c>
      <c r="B5" t="s">
        <v>75</v>
      </c>
      <c r="G5">
        <v>4</v>
      </c>
      <c r="I5" t="str">
        <f>IF(セット一覧!A4="","","No."&amp;セット一覧!A4&amp;"　"&amp;セット一覧!B4&amp;"　"&amp;セット一覧!C4&amp;"冊")</f>
        <v>No.130　日本を学ぼう　11冊</v>
      </c>
    </row>
    <row r="6" spans="1:9" x14ac:dyDescent="0.4">
      <c r="A6" t="s">
        <v>16</v>
      </c>
      <c r="B6" t="s">
        <v>45</v>
      </c>
      <c r="G6">
        <v>5</v>
      </c>
      <c r="I6" t="str">
        <f>IF(セット一覧!A5="","","No."&amp;セット一覧!A5&amp;"　"&amp;セット一覧!B5&amp;"　"&amp;セット一覧!C5&amp;"冊")</f>
        <v>No.140　【多言語】言葉を学ぼう　9冊</v>
      </c>
    </row>
    <row r="7" spans="1:9" x14ac:dyDescent="0.4">
      <c r="A7" t="s">
        <v>17</v>
      </c>
      <c r="B7" t="s">
        <v>66</v>
      </c>
      <c r="G7">
        <v>6</v>
      </c>
      <c r="I7" t="str">
        <f>IF(セット一覧!A6="","","No."&amp;セット一覧!A6&amp;"　"&amp;セット一覧!B6&amp;"　"&amp;セット一覧!C6&amp;"冊")</f>
        <v>No.151　イネ・米作り1　41冊</v>
      </c>
    </row>
    <row r="8" spans="1:9" x14ac:dyDescent="0.4">
      <c r="A8" t="s">
        <v>18</v>
      </c>
      <c r="B8" t="s">
        <v>67</v>
      </c>
      <c r="I8" t="str">
        <f>IF(セット一覧!A7="","","No."&amp;セット一覧!A7&amp;"　"&amp;セット一覧!B7&amp;"　"&amp;セット一覧!C7&amp;"冊")</f>
        <v>No.152　イネ・米作り2　40冊</v>
      </c>
    </row>
    <row r="9" spans="1:9" x14ac:dyDescent="0.4">
      <c r="A9" t="s">
        <v>19</v>
      </c>
      <c r="B9" t="s">
        <v>46</v>
      </c>
      <c r="I9" t="str">
        <f>IF(セット一覧!A8="","","No."&amp;セット一覧!A8&amp;"　"&amp;セット一覧!B8&amp;"　"&amp;セット一覧!C8&amp;"冊")</f>
        <v>No.160　野菜　32冊</v>
      </c>
    </row>
    <row r="10" spans="1:9" x14ac:dyDescent="0.4">
      <c r="A10" t="s">
        <v>20</v>
      </c>
      <c r="B10" t="s">
        <v>47</v>
      </c>
      <c r="I10" t="str">
        <f>IF(セット一覧!A9="","","No."&amp;セット一覧!A9&amp;"　"&amp;セット一覧!B9&amp;"　"&amp;セット一覧!C9&amp;"冊")</f>
        <v>No.170　大豆　29冊</v>
      </c>
    </row>
    <row r="11" spans="1:9" x14ac:dyDescent="0.4">
      <c r="A11" t="s">
        <v>21</v>
      </c>
      <c r="B11" t="s">
        <v>48</v>
      </c>
      <c r="I11" t="str">
        <f>IF(セット一覧!A10="","","No."&amp;セット一覧!A10&amp;"　"&amp;セット一覧!B10&amp;"　"&amp;セット一覧!C10&amp;"冊")</f>
        <v>No.180　パラリンピック　30冊</v>
      </c>
    </row>
    <row r="12" spans="1:9" x14ac:dyDescent="0.4">
      <c r="A12" t="s">
        <v>22</v>
      </c>
      <c r="B12" t="s">
        <v>49</v>
      </c>
      <c r="I12" t="str">
        <f>IF(セット一覧!A11="","","No."&amp;セット一覧!A11&amp;"　"&amp;セット一覧!B11&amp;"　"&amp;セット一覧!C11&amp;"冊")</f>
        <v>No.190　福祉　37冊</v>
      </c>
    </row>
    <row r="13" spans="1:9" x14ac:dyDescent="0.4">
      <c r="A13" t="s">
        <v>23</v>
      </c>
      <c r="B13" t="s">
        <v>70</v>
      </c>
      <c r="I13" t="str">
        <f>IF(セット一覧!A12="","","No."&amp;セット一覧!A12&amp;"　"&amp;セット一覧!B12&amp;"　"&amp;セット一覧!C12&amp;"冊")</f>
        <v>No.200　障がい者資料を知ろう　14冊</v>
      </c>
    </row>
    <row r="14" spans="1:9" x14ac:dyDescent="0.4">
      <c r="A14" t="s">
        <v>24</v>
      </c>
      <c r="B14" t="s">
        <v>50</v>
      </c>
      <c r="I14" t="str">
        <f>IF(セット一覧!A13="","","No."&amp;セット一覧!A13&amp;"　"&amp;セット一覧!B13&amp;"　"&amp;セット一覧!C13&amp;"冊")</f>
        <v>No.210　LLブックやさしくよめる本　6冊</v>
      </c>
    </row>
    <row r="15" spans="1:9" x14ac:dyDescent="0.4">
      <c r="A15" t="s">
        <v>25</v>
      </c>
      <c r="B15" t="s">
        <v>51</v>
      </c>
      <c r="I15" t="str">
        <f>IF(セット一覧!A14="","","No."&amp;セット一覧!A14&amp;"　"&amp;セット一覧!B14&amp;"　"&amp;セット一覧!C14&amp;"冊")</f>
        <v>No.220　水　19冊</v>
      </c>
    </row>
    <row r="16" spans="1:9" x14ac:dyDescent="0.4">
      <c r="A16" t="s">
        <v>26</v>
      </c>
      <c r="B16" t="s">
        <v>52</v>
      </c>
      <c r="I16" t="str">
        <f>IF(セット一覧!A15="","","No."&amp;セット一覧!A15&amp;"　"&amp;セット一覧!B15&amp;"　"&amp;セット一覧!C15&amp;"冊")</f>
        <v>No.231　防災1　36冊</v>
      </c>
    </row>
    <row r="17" spans="1:9" x14ac:dyDescent="0.4">
      <c r="A17" t="s">
        <v>27</v>
      </c>
      <c r="B17" t="s">
        <v>71</v>
      </c>
      <c r="I17" t="str">
        <f>IF(セット一覧!A16="","","No."&amp;セット一覧!A16&amp;"　"&amp;セット一覧!B16&amp;"　"&amp;セット一覧!C16&amp;"冊")</f>
        <v>No.232　防災2　31冊</v>
      </c>
    </row>
    <row r="18" spans="1:9" x14ac:dyDescent="0.4">
      <c r="A18" t="s">
        <v>28</v>
      </c>
      <c r="B18" t="s">
        <v>53</v>
      </c>
      <c r="I18" t="str">
        <f>IF(セット一覧!A17="","","No."&amp;セット一覧!A17&amp;"　"&amp;セット一覧!B17&amp;"　"&amp;セット一覧!C17&amp;"冊")</f>
        <v>No.240　環境　26冊</v>
      </c>
    </row>
    <row r="19" spans="1:9" x14ac:dyDescent="0.4">
      <c r="A19" t="s">
        <v>29</v>
      </c>
      <c r="B19" t="s">
        <v>54</v>
      </c>
      <c r="I19" t="str">
        <f>IF(セット一覧!A18="","","No."&amp;セット一覧!A18&amp;"　"&amp;セット一覧!B18&amp;"　"&amp;セット一覧!C18&amp;"冊")</f>
        <v>No.250　ごみ　31冊</v>
      </c>
    </row>
    <row r="20" spans="1:9" x14ac:dyDescent="0.4">
      <c r="A20" t="s">
        <v>30</v>
      </c>
      <c r="B20" t="s">
        <v>72</v>
      </c>
      <c r="I20" t="str">
        <f>IF(セット一覧!A19="","","No."&amp;セット一覧!A19&amp;"　"&amp;セット一覧!B19&amp;"　"&amp;セット一覧!C19&amp;"冊")</f>
        <v>No.261　SDGs 1　35冊</v>
      </c>
    </row>
    <row r="21" spans="1:9" x14ac:dyDescent="0.4">
      <c r="A21" t="s">
        <v>31</v>
      </c>
      <c r="B21" t="s">
        <v>73</v>
      </c>
      <c r="I21" t="str">
        <f>IF(セット一覧!A20="","","No."&amp;セット一覧!A20&amp;"　"&amp;セット一覧!B20&amp;"　"&amp;セット一覧!C20&amp;"冊")</f>
        <v>No.262　SDGs 2　27冊</v>
      </c>
    </row>
    <row r="22" spans="1:9" x14ac:dyDescent="0.4">
      <c r="A22" t="s">
        <v>32</v>
      </c>
      <c r="B22" t="s">
        <v>55</v>
      </c>
      <c r="I22" t="str">
        <f>IF(セット一覧!A21="","","No."&amp;セット一覧!A21&amp;"　"&amp;セット一覧!B21&amp;"　"&amp;セット一覧!C21&amp;"冊")</f>
        <v>No.271　のりもの1　29冊</v>
      </c>
    </row>
    <row r="23" spans="1:9" x14ac:dyDescent="0.4">
      <c r="A23" t="s">
        <v>33</v>
      </c>
      <c r="B23" t="s">
        <v>56</v>
      </c>
      <c r="I23" t="str">
        <f>IF(セット一覧!A22="","","No."&amp;セット一覧!A22&amp;"　"&amp;セット一覧!B22&amp;"　"&amp;セット一覧!C22&amp;"冊")</f>
        <v>No.272　のりもの2　28冊</v>
      </c>
    </row>
    <row r="24" spans="1:9" x14ac:dyDescent="0.4">
      <c r="A24" t="s">
        <v>34</v>
      </c>
      <c r="B24" t="s">
        <v>74</v>
      </c>
      <c r="I24" t="str">
        <f>IF(セット一覧!A23="","","No."&amp;セット一覧!A23&amp;"　"&amp;セット一覧!B23&amp;"　"&amp;セット一覧!C23&amp;"冊")</f>
        <v>No.273　のりもの3
※一部のみの貸出も可能です。
※貸出期間2週間　35冊</v>
      </c>
    </row>
    <row r="25" spans="1:9" x14ac:dyDescent="0.4">
      <c r="A25" t="s">
        <v>35</v>
      </c>
      <c r="B25" t="s">
        <v>57</v>
      </c>
      <c r="I25" t="str">
        <f>IF(セット一覧!A24="","","No."&amp;セット一覧!A24&amp;"　"&amp;セット一覧!B24&amp;"　"&amp;セット一覧!C24&amp;"冊")</f>
        <v>No.280　おもちゃ作り・工作　35冊</v>
      </c>
    </row>
    <row r="26" spans="1:9" x14ac:dyDescent="0.4">
      <c r="A26" t="s">
        <v>36</v>
      </c>
      <c r="B26" t="s">
        <v>58</v>
      </c>
      <c r="I26" t="str">
        <f>IF(セット一覧!A25="","","No."&amp;セット一覧!A25&amp;"　"&amp;セット一覧!B25&amp;"　"&amp;セット一覧!C25&amp;"冊")</f>
        <v>No.290　昔のくらしや道具　35冊</v>
      </c>
    </row>
    <row r="27" spans="1:9" x14ac:dyDescent="0.4">
      <c r="A27" t="s">
        <v>37</v>
      </c>
      <c r="B27" t="s">
        <v>59</v>
      </c>
      <c r="I27" t="str">
        <f>IF(セット一覧!A26="","","No."&amp;セット一覧!A26&amp;"　"&amp;セット一覧!B26&amp;"　"&amp;セット一覧!C26&amp;"冊")</f>
        <v>No.300　道具のひみつ
※貸出期間2週間　15冊</v>
      </c>
    </row>
    <row r="28" spans="1:9" x14ac:dyDescent="0.4">
      <c r="A28" t="s">
        <v>38</v>
      </c>
      <c r="B28" t="s">
        <v>60</v>
      </c>
      <c r="I28" t="str">
        <f>IF(セット一覧!A27="","","No."&amp;セット一覧!A27&amp;"　"&amp;セット一覧!B27&amp;"　"&amp;セット一覧!C27&amp;"冊")</f>
        <v>No.311　伝統芸能・職人1　33冊</v>
      </c>
    </row>
    <row r="29" spans="1:9" x14ac:dyDescent="0.4">
      <c r="A29" t="s">
        <v>39</v>
      </c>
      <c r="B29" t="s">
        <v>61</v>
      </c>
      <c r="I29" t="str">
        <f>IF(セット一覧!A28="","","No."&amp;セット一覧!A28&amp;"　"&amp;セット一覧!B28&amp;"　"&amp;セット一覧!C28&amp;"冊")</f>
        <v>No.312　伝統芸能・職人2　19冊</v>
      </c>
    </row>
    <row r="30" spans="1:9" x14ac:dyDescent="0.4">
      <c r="A30" t="s">
        <v>40</v>
      </c>
      <c r="B30" t="s">
        <v>62</v>
      </c>
      <c r="I30" t="str">
        <f>IF(セット一覧!A29="","","No."&amp;セット一覧!A29&amp;"　"&amp;セット一覧!B29&amp;"　"&amp;セット一覧!C29&amp;"冊")</f>
        <v>No.313　伝統芸能・職人3　12冊</v>
      </c>
    </row>
    <row r="31" spans="1:9" x14ac:dyDescent="0.4">
      <c r="A31" t="s">
        <v>41</v>
      </c>
      <c r="B31" t="s">
        <v>63</v>
      </c>
      <c r="I31" t="str">
        <f>IF(セット一覧!A30="","","No."&amp;セット一覧!A30&amp;"　"&amp;セット一覧!B30&amp;"　"&amp;セット一覧!C30&amp;"冊")</f>
        <v>No.320　三英傑　19冊</v>
      </c>
    </row>
    <row r="32" spans="1:9" x14ac:dyDescent="0.4">
      <c r="A32" t="s">
        <v>42</v>
      </c>
      <c r="B32" t="s">
        <v>64</v>
      </c>
      <c r="I32" t="str">
        <f>IF(セット一覧!A31="","","No."&amp;セット一覧!A31&amp;"　"&amp;セット一覧!B31&amp;"　"&amp;セット一覧!C31&amp;"冊")</f>
        <v>No.331　いろいろな職業1　17冊</v>
      </c>
    </row>
    <row r="33" spans="1:9" x14ac:dyDescent="0.4">
      <c r="A33" t="s">
        <v>44</v>
      </c>
      <c r="B33" t="s">
        <v>65</v>
      </c>
      <c r="I33" t="str">
        <f>IF(セット一覧!A32="","","No."&amp;セット一覧!A32&amp;"　"&amp;セット一覧!B32&amp;"　"&amp;セット一覧!C32&amp;"冊")</f>
        <v>No.332　いろいろな職業2　33冊</v>
      </c>
    </row>
    <row r="34" spans="1:9" x14ac:dyDescent="0.4">
      <c r="I34" t="str">
        <f>IF(セット一覧!A33="","","No."&amp;セット一覧!A33&amp;"　"&amp;セット一覧!B33&amp;"　"&amp;セット一覧!C33&amp;"冊")</f>
        <v>No.341　修学旅行小学校1　30冊</v>
      </c>
    </row>
    <row r="35" spans="1:9" x14ac:dyDescent="0.4">
      <c r="I35" t="str">
        <f>IF(セット一覧!A34="","","No."&amp;セット一覧!A34&amp;"　"&amp;セット一覧!B34&amp;"　"&amp;セット一覧!C34&amp;"冊")</f>
        <v>No.342　修学旅行小学校2　20冊</v>
      </c>
    </row>
    <row r="36" spans="1:9" x14ac:dyDescent="0.4">
      <c r="I36" t="str">
        <f>IF(セット一覧!A35="","","No."&amp;セット一覧!A35&amp;"　"&amp;セット一覧!B35&amp;"　"&amp;セット一覧!C35&amp;"冊")</f>
        <v>No.343　修学旅行小学校3　20冊</v>
      </c>
    </row>
    <row r="37" spans="1:9" x14ac:dyDescent="0.4">
      <c r="I37" t="str">
        <f>IF(セット一覧!A36="","","No."&amp;セット一覧!A36&amp;"　"&amp;セット一覧!B36&amp;"　"&amp;セット一覧!C36&amp;"冊")</f>
        <v>No.350　修学旅行中学校　25冊</v>
      </c>
    </row>
    <row r="38" spans="1:9" x14ac:dyDescent="0.4">
      <c r="I38" t="str">
        <f>IF(セット一覧!A37="","","No."&amp;セット一覧!A37&amp;"　"&amp;セット一覧!B37&amp;"　"&amp;セット一覧!C37&amp;"冊")</f>
        <v>No.360　図鑑（動物）　35冊</v>
      </c>
    </row>
    <row r="39" spans="1:9" x14ac:dyDescent="0.4">
      <c r="I39" t="str">
        <f>IF(セット一覧!A38="","","No."&amp;セット一覧!A38&amp;"　"&amp;セット一覧!B38&amp;"　"&amp;セット一覧!C38&amp;"冊")</f>
        <v>No.370　図鑑（動物）小学館の図鑑NEO
※一部のみの貸出も可能です。
※貸出期間2週間　35冊</v>
      </c>
    </row>
    <row r="40" spans="1:9" x14ac:dyDescent="0.4">
      <c r="I40" t="str">
        <f>IF(セット一覧!A39="","","No."&amp;セット一覧!A39&amp;"　"&amp;セット一覧!B39&amp;"　"&amp;セット一覧!C39&amp;"冊")</f>
        <v>No.380　図鑑（動物）ナチュラ　
※一部のみの貸出も可能です。
※貸出期間2週間　35冊</v>
      </c>
    </row>
    <row r="41" spans="1:9" x14ac:dyDescent="0.4">
      <c r="I41" t="str">
        <f>IF(セット一覧!A40="","","No."&amp;セット一覧!A40&amp;"　"&amp;セット一覧!B40&amp;"　"&amp;セット一覧!C40&amp;"冊")</f>
        <v>No.390　図鑑（動物）学研の図鑑LIVE
※一部のみの貸出も可能です。
※貸出期間2週間　20冊</v>
      </c>
    </row>
    <row r="42" spans="1:9" x14ac:dyDescent="0.4">
      <c r="I42" t="str">
        <f>IF(セット一覧!A41="","","No."&amp;セット一覧!A41&amp;"　"&amp;セット一覧!B41&amp;"　"&amp;セット一覧!C41&amp;"冊")</f>
        <v>No.400　図鑑（昆虫）学研の図鑑LIVE
※一部のみの貸出も可能です。
※貸出期間2週間　20冊</v>
      </c>
    </row>
    <row r="43" spans="1:9" x14ac:dyDescent="0.4">
      <c r="I43" t="str">
        <f>IF(セット一覧!A42="","","No."&amp;セット一覧!A42&amp;"　"&amp;セット一覧!B42&amp;"　"&amp;セット一覧!C42&amp;"冊")</f>
        <v>No.410　総合百科事典ポプラディア新訂版(2021)　18冊</v>
      </c>
    </row>
    <row r="44" spans="1:9" x14ac:dyDescent="0.4">
      <c r="I44" t="str">
        <f>IF(セット一覧!A43="","","No."&amp;セット一覧!A43&amp;"　"&amp;セット一覧!B43&amp;"　"&amp;セット一覧!C43&amp;"冊")</f>
        <v>No.421　朝日ジュニア学習年鑑1（2022）
※一部のみの貸出も可能です。
※貸出期間2週間　40冊</v>
      </c>
    </row>
    <row r="45" spans="1:9" x14ac:dyDescent="0.4">
      <c r="I45" t="str">
        <f>IF(セット一覧!A44="","","No."&amp;セット一覧!A44&amp;"　"&amp;セット一覧!B44&amp;"　"&amp;セット一覧!C44&amp;"冊")</f>
        <v>No.422　朝日ジュニア学習年鑑2（2025）
※一部のみの貸出も可能です。
※貸出期間2週間　35冊</v>
      </c>
    </row>
    <row r="46" spans="1:9" x14ac:dyDescent="0.4">
      <c r="I46" t="str">
        <f>IF(セット一覧!A45="","","No."&amp;セット一覧!A45&amp;"　"&amp;セット一覧!B45&amp;"　"&amp;セット一覧!C45&amp;"冊")</f>
        <v>No.423　朝日ジュニア学習年鑑3（2025）
※一部のみの貸出も可能です。
※貸出期間2週間　15冊</v>
      </c>
    </row>
    <row r="47" spans="1:9" x14ac:dyDescent="0.4">
      <c r="I47" t="str">
        <f>IF(セット一覧!A46="","","No."&amp;セット一覧!A46&amp;"　"&amp;セット一覧!B46&amp;"　"&amp;セット一覧!C46&amp;"冊")</f>
        <v>No.430　英語辞典　20冊</v>
      </c>
    </row>
    <row r="48" spans="1:9" x14ac:dyDescent="0.4">
      <c r="I48" t="str">
        <f>IF(セット一覧!A47="","","No."&amp;セット一覧!A47&amp;"　"&amp;セット一覧!B47&amp;"　"&amp;セット一覧!C47&amp;"冊")</f>
        <v>No.500　宮沢賢治　12冊</v>
      </c>
    </row>
    <row r="49" spans="9:9" x14ac:dyDescent="0.4">
      <c r="I49" t="str">
        <f>IF(セット一覧!A48="","","No."&amp;セット一覧!A48&amp;"　"&amp;セット一覧!B48&amp;"　"&amp;セット一覧!C48&amp;"冊")</f>
        <v>No.510　新美南吉　15冊</v>
      </c>
    </row>
    <row r="50" spans="9:9" x14ac:dyDescent="0.4">
      <c r="I50" t="str">
        <f>IF(セット一覧!A49="","","No."&amp;セット一覧!A49&amp;"　"&amp;セット一覧!B49&amp;"　"&amp;セット一覧!C49&amp;"冊")</f>
        <v>No.520　椋鳩十　39冊</v>
      </c>
    </row>
    <row r="51" spans="9:9" x14ac:dyDescent="0.4">
      <c r="I51" t="str">
        <f>IF(セット一覧!A50="","","No."&amp;セット一覧!A50&amp;"　"&amp;セット一覧!B50&amp;"　"&amp;セット一覧!C50&amp;"冊")</f>
        <v>No.530　世界の民話・昔話　43冊</v>
      </c>
    </row>
    <row r="52" spans="9:9" x14ac:dyDescent="0.4">
      <c r="I52" t="str">
        <f>IF(セット一覧!A51="","","No."&amp;セット一覧!A51&amp;"　"&amp;セット一覧!B51&amp;"　"&amp;セット一覧!C51&amp;"冊")</f>
        <v>No.541　日本の神話1　25冊</v>
      </c>
    </row>
    <row r="53" spans="9:9" x14ac:dyDescent="0.4">
      <c r="I53" t="str">
        <f>IF(セット一覧!A52="","","No."&amp;セット一覧!A52&amp;"　"&amp;セット一覧!B52&amp;"　"&amp;セット一覧!C52&amp;"冊")</f>
        <v>No.542　日本の神話2　19冊</v>
      </c>
    </row>
    <row r="54" spans="9:9" x14ac:dyDescent="0.4">
      <c r="I54" t="str">
        <f>IF(セット一覧!A53="","","No."&amp;セット一覧!A53&amp;"　"&amp;セット一覧!B53&amp;"　"&amp;セット一覧!C53&amp;"冊")</f>
        <v>No.543　日本の神話3　20冊</v>
      </c>
    </row>
    <row r="55" spans="9:9" x14ac:dyDescent="0.4">
      <c r="I55" t="str">
        <f>IF(セット一覧!A54="","","No."&amp;セット一覧!A54&amp;"　"&amp;セット一覧!B54&amp;"　"&amp;セット一覧!C54&amp;"冊")</f>
        <v>No.550　本は友だち　一年生の本だな　43冊</v>
      </c>
    </row>
    <row r="56" spans="9:9" x14ac:dyDescent="0.4">
      <c r="I56" t="str">
        <f>IF(セット一覧!A55="","","No."&amp;セット一覧!A55&amp;"　"&amp;セット一覧!B55&amp;"　"&amp;セット一覧!C55&amp;"冊")</f>
        <v>No.560　本は友だち　二年生の本だな　42冊</v>
      </c>
    </row>
    <row r="57" spans="9:9" x14ac:dyDescent="0.4">
      <c r="I57" t="str">
        <f>IF(セット一覧!A56="","","No."&amp;セット一覧!A56&amp;"　"&amp;セット一覧!B56&amp;"　"&amp;セット一覧!C56&amp;"冊")</f>
        <v>No.570　本は友だち　三年生の本だな　37冊</v>
      </c>
    </row>
    <row r="58" spans="9:9" x14ac:dyDescent="0.4">
      <c r="I58" t="str">
        <f>IF(セット一覧!A57="","","No."&amp;セット一覧!A57&amp;"　"&amp;セット一覧!B57&amp;"　"&amp;セット一覧!C57&amp;"冊")</f>
        <v>No.580　本は友だち　四年生の本だな　38冊</v>
      </c>
    </row>
    <row r="59" spans="9:9" x14ac:dyDescent="0.4">
      <c r="I59" t="str">
        <f>IF(セット一覧!A58="","","No."&amp;セット一覧!A58&amp;"　"&amp;セット一覧!B58&amp;"　"&amp;セット一覧!C58&amp;"冊")</f>
        <v>No.590　本は友だち　五年生の本だな　45冊</v>
      </c>
    </row>
    <row r="60" spans="9:9" x14ac:dyDescent="0.4">
      <c r="I60" t="str">
        <f>IF(セット一覧!A59="","","No."&amp;セット一覧!A59&amp;"　"&amp;セット一覧!B59&amp;"　"&amp;セット一覧!C59&amp;"冊")</f>
        <v>No.600　本は友だち　六年生の本だな　39冊</v>
      </c>
    </row>
    <row r="61" spans="9:9" x14ac:dyDescent="0.4">
      <c r="I61" t="str">
        <f>IF(セット一覧!A60="","","No."&amp;セット一覧!A60&amp;"　"&amp;セット一覧!B60&amp;"　"&amp;セット一覧!C60&amp;"冊")</f>
        <v>No.610　中学生の本だな　19冊</v>
      </c>
    </row>
    <row r="62" spans="9:9" x14ac:dyDescent="0.4">
      <c r="I62" t="str">
        <f>IF(セット一覧!A61="","","No."&amp;セット一覧!A61&amp;"　"&amp;セット一覧!B61&amp;"　"&amp;セット一覧!C61&amp;"冊")</f>
        <v>No.620　むかし話を読もう　29冊</v>
      </c>
    </row>
    <row r="63" spans="9:9" x14ac:dyDescent="0.4">
      <c r="I63" t="str">
        <f>IF(セット一覧!A62="","","No."&amp;セット一覧!A62&amp;"　"&amp;セット一覧!B62&amp;"　"&amp;セット一覧!C62&amp;"冊")</f>
        <v>No.630　いろいろな国や地域の話を読もう　35冊</v>
      </c>
    </row>
    <row r="64" spans="9:9" x14ac:dyDescent="0.4">
      <c r="I64" t="str">
        <f>IF(セット一覧!A63="","","No."&amp;セット一覧!A63&amp;"　"&amp;セット一覧!B63&amp;"　"&amp;セット一覧!C63&amp;"冊")</f>
        <v>No.640　つながりのある物語を読もう　23冊</v>
      </c>
    </row>
    <row r="65" spans="9:9" x14ac:dyDescent="0.4">
      <c r="I65" t="str">
        <f>IF(セット一覧!A64="","","No."&amp;セット一覧!A64&amp;"　"&amp;セット一覧!B64&amp;"　"&amp;セット一覧!C64&amp;"冊")</f>
        <v>No.651　伝記を読もう1　19冊</v>
      </c>
    </row>
    <row r="66" spans="9:9" x14ac:dyDescent="0.4">
      <c r="I66" t="str">
        <f>IF(セット一覧!A65="","","No."&amp;セット一覧!A65&amp;"　"&amp;セット一覧!B65&amp;"　"&amp;セット一覧!C65&amp;"冊")</f>
        <v>No.652　伝記を読もう2　19冊</v>
      </c>
    </row>
    <row r="67" spans="9:9" x14ac:dyDescent="0.4">
      <c r="I67" t="str">
        <f>IF(セット一覧!A66="","","No."&amp;セット一覧!A66&amp;"　"&amp;セット一覧!B66&amp;"　"&amp;セット一覧!C66&amp;"冊")</f>
        <v>No.653　伝記を読もう3　20冊</v>
      </c>
    </row>
    <row r="68" spans="9:9" x14ac:dyDescent="0.4">
      <c r="I68" t="str">
        <f>IF(セット一覧!A67="","","No."&amp;セット一覧!A67&amp;"　"&amp;セット一覧!B67&amp;"　"&amp;セット一覧!C67&amp;"冊")</f>
        <v>No.654　伝記を読もう4　20冊</v>
      </c>
    </row>
    <row r="69" spans="9:9" x14ac:dyDescent="0.4">
      <c r="I69" t="str">
        <f>IF(セット一覧!A68="","","No."&amp;セット一覧!A68&amp;"　"&amp;セット一覧!B68&amp;"　"&amp;セット一覧!C68&amp;"冊")</f>
        <v>No.655　伝記を読もう5　30冊</v>
      </c>
    </row>
    <row r="70" spans="9:9" x14ac:dyDescent="0.4">
      <c r="I70" t="str">
        <f>IF(セット一覧!A69="","","No."&amp;セット一覧!A69&amp;"　"&amp;セット一覧!B69&amp;"　"&amp;セット一覧!C69&amp;"冊")</f>
        <v>No.661　戦争や平和について書かれた本を読もう1　25冊</v>
      </c>
    </row>
    <row r="71" spans="9:9" x14ac:dyDescent="0.4">
      <c r="I71" t="str">
        <f>IF(セット一覧!A70="","","No."&amp;セット一覧!A70&amp;"　"&amp;セット一覧!B70&amp;"　"&amp;セット一覧!C70&amp;"冊")</f>
        <v>No.662　戦争や平和について書かれた本を読もう2　23冊</v>
      </c>
    </row>
    <row r="72" spans="9:9" x14ac:dyDescent="0.4">
      <c r="I72" t="str">
        <f>IF(セット一覧!A71="","","No."&amp;セット一覧!A71&amp;"　"&amp;セット一覧!B71&amp;"　"&amp;セット一覧!C71&amp;"冊")</f>
        <v>No.670　道徳の授業につかえる絵本　12冊</v>
      </c>
    </row>
    <row r="73" spans="9:9" x14ac:dyDescent="0.4">
      <c r="I73" t="str">
        <f>IF(セット一覧!A72="","","No."&amp;セット一覧!A72&amp;"　"&amp;セット一覧!B72&amp;"　"&amp;セット一覧!C72&amp;"冊")</f>
        <v>No.681　英語絵本1　19冊</v>
      </c>
    </row>
    <row r="74" spans="9:9" x14ac:dyDescent="0.4">
      <c r="I74" t="str">
        <f>IF(セット一覧!A73="","","No."&amp;セット一覧!A73&amp;"　"&amp;セット一覧!B73&amp;"　"&amp;セット一覧!C73&amp;"冊")</f>
        <v>No.682　英語絵本2　18冊</v>
      </c>
    </row>
    <row r="75" spans="9:9" x14ac:dyDescent="0.4">
      <c r="I75" t="str">
        <f>IF(セット一覧!A74="","","No."&amp;セット一覧!A74&amp;"　"&amp;セット一覧!B74&amp;"　"&amp;セット一覧!C74&amp;"冊")</f>
        <v>No.683　英語絵本3　27冊</v>
      </c>
    </row>
    <row r="76" spans="9:9" x14ac:dyDescent="0.4">
      <c r="I76" t="str">
        <f>IF(セット一覧!A75="","","No."&amp;セット一覧!A75&amp;"　"&amp;セット一覧!B75&amp;"　"&amp;セット一覧!C75&amp;"冊")</f>
        <v>No.690　【多言語】読み比べてみよう　5冊</v>
      </c>
    </row>
    <row r="77" spans="9:9" x14ac:dyDescent="0.4">
      <c r="I77" t="str">
        <f>IF(セット一覧!A76="","","No."&amp;セット一覧!A76&amp;"　"&amp;セット一覧!B76&amp;"　"&amp;セット一覧!C76&amp;"冊")</f>
        <v>No.701　フィリピン語・英語絵本　6冊</v>
      </c>
    </row>
    <row r="78" spans="9:9" x14ac:dyDescent="0.4">
      <c r="I78" t="str">
        <f>IF(セット一覧!A77="","","No."&amp;セット一覧!A77&amp;"　"&amp;セット一覧!B77&amp;"　"&amp;セット一覧!C77&amp;"冊")</f>
        <v>No.702　フィリピン語・英語読み物　5冊</v>
      </c>
    </row>
    <row r="79" spans="9:9" x14ac:dyDescent="0.4">
      <c r="I79" t="str">
        <f>IF(セット一覧!A78="","","No."&amp;セット一覧!A78&amp;"　"&amp;セット一覧!B78&amp;"　"&amp;セット一覧!C78&amp;"冊")</f>
        <v>No.711　ポルトガル語絵本1　4冊</v>
      </c>
    </row>
    <row r="80" spans="9:9" x14ac:dyDescent="0.4">
      <c r="I80" t="str">
        <f>IF(セット一覧!A79="","","No."&amp;セット一覧!A79&amp;"　"&amp;セット一覧!B79&amp;"　"&amp;セット一覧!C79&amp;"冊")</f>
        <v>No.712　ポルトガル語絵本2　5冊</v>
      </c>
    </row>
    <row r="81" spans="9:9" x14ac:dyDescent="0.4">
      <c r="I81" t="str">
        <f>IF(セット一覧!A80="","","No."&amp;セット一覧!A80&amp;"　"&amp;セット一覧!B80&amp;"　"&amp;セット一覧!C80&amp;"冊")</f>
        <v>No.713　ポルトガル語読み物1　4冊</v>
      </c>
    </row>
    <row r="82" spans="9:9" x14ac:dyDescent="0.4">
      <c r="I82" t="str">
        <f>IF(セット一覧!A81="","","No."&amp;セット一覧!A81&amp;"　"&amp;セット一覧!B81&amp;"　"&amp;セット一覧!C81&amp;"冊")</f>
        <v>No.714　ポルトガル語読み物2　6冊</v>
      </c>
    </row>
    <row r="83" spans="9:9" x14ac:dyDescent="0.4">
      <c r="I83" t="str">
        <f>IF(セット一覧!A82="","","No."&amp;セット一覧!A82&amp;"　"&amp;セット一覧!B82&amp;"　"&amp;セット一覧!C82&amp;"冊")</f>
        <v>No.720　ベトナム語・英語絵本　9冊</v>
      </c>
    </row>
    <row r="84" spans="9:9" x14ac:dyDescent="0.4">
      <c r="I84" t="str">
        <f>IF(セット一覧!A83="","","No."&amp;セット一覧!A83&amp;"　"&amp;セット一覧!B83&amp;"　"&amp;セット一覧!C83&amp;"冊")</f>
        <v>No.730　詩　22冊</v>
      </c>
    </row>
    <row r="85" spans="9:9" x14ac:dyDescent="0.4">
      <c r="I85" t="str">
        <f>IF(セット一覧!A84="","","No."&amp;セット一覧!A84&amp;"　"&amp;セット一覧!B84&amp;"　"&amp;セット一覧!C84&amp;"冊")</f>
        <v>No.740　赤ちゃん向け絵本　34冊</v>
      </c>
    </row>
    <row r="86" spans="9:9" x14ac:dyDescent="0.4">
      <c r="I86" t="str">
        <f>IF(セット一覧!A85="","","No."&amp;セット一覧!A85&amp;"　"&amp;セット一覧!B85&amp;"　"&amp;セット一覧!C85&amp;"冊")</f>
        <v/>
      </c>
    </row>
    <row r="87" spans="9:9" x14ac:dyDescent="0.4">
      <c r="I87" t="str">
        <f>IF(セット一覧!A86="","","No."&amp;セット一覧!A86&amp;"　"&amp;セット一覧!B86&amp;"　"&amp;セット一覧!C86&amp;"冊")</f>
        <v/>
      </c>
    </row>
    <row r="88" spans="9:9" x14ac:dyDescent="0.4">
      <c r="I88" t="str">
        <f>IF(セット一覧!A87="","","No."&amp;セット一覧!A87&amp;"　"&amp;セット一覧!B87&amp;"　"&amp;セット一覧!C87&amp;"冊")</f>
        <v/>
      </c>
    </row>
    <row r="89" spans="9:9" x14ac:dyDescent="0.4">
      <c r="I89" t="str">
        <f>IF(セット一覧!A88="","","No."&amp;セット一覧!A88&amp;"　"&amp;セット一覧!B88&amp;"　"&amp;セット一覧!C88&amp;"冊")</f>
        <v/>
      </c>
    </row>
    <row r="90" spans="9:9" x14ac:dyDescent="0.4">
      <c r="I90" t="str">
        <f>IF(セット一覧!A89="","","No."&amp;セット一覧!A89&amp;"　"&amp;セット一覧!B89&amp;"　"&amp;セット一覧!C89&amp;"冊")</f>
        <v/>
      </c>
    </row>
    <row r="91" spans="9:9" x14ac:dyDescent="0.4">
      <c r="I91" t="str">
        <f>IF(セット一覧!A90="","","No."&amp;セット一覧!A90&amp;"　"&amp;セット一覧!B90&amp;"　"&amp;セット一覧!C90&amp;"冊")</f>
        <v/>
      </c>
    </row>
    <row r="92" spans="9:9" x14ac:dyDescent="0.4">
      <c r="I92" t="str">
        <f>IF(セット一覧!A91="","","No."&amp;セット一覧!A91&amp;"　"&amp;セット一覧!B91&amp;"　"&amp;セット一覧!C91&amp;"冊")</f>
        <v/>
      </c>
    </row>
    <row r="93" spans="9:9" x14ac:dyDescent="0.4">
      <c r="I93" t="str">
        <f>IF(セット一覧!A92="","","No."&amp;セット一覧!A92&amp;"　"&amp;セット一覧!B92&amp;"　"&amp;セット一覧!C92&amp;"冊")</f>
        <v/>
      </c>
    </row>
    <row r="94" spans="9:9" x14ac:dyDescent="0.4">
      <c r="I94" t="str">
        <f>IF(セット一覧!A93="","","No."&amp;セット一覧!A93&amp;"　"&amp;セット一覧!B93&amp;"　"&amp;セット一覧!C93&amp;"冊")</f>
        <v/>
      </c>
    </row>
    <row r="95" spans="9:9" x14ac:dyDescent="0.4">
      <c r="I95" t="str">
        <f>IF(セット一覧!A94="","","No."&amp;セット一覧!A94&amp;"　"&amp;セット一覧!B94&amp;"　"&amp;セット一覧!C94&amp;"冊")</f>
        <v/>
      </c>
    </row>
    <row r="96" spans="9:9" x14ac:dyDescent="0.4">
      <c r="I96" t="str">
        <f>IF(セット一覧!A95="","","No."&amp;セット一覧!A95&amp;"　"&amp;セット一覧!B95&amp;"　"&amp;セット一覧!C95&amp;"冊")</f>
        <v/>
      </c>
    </row>
    <row r="97" spans="9:9" x14ac:dyDescent="0.4">
      <c r="I97" t="str">
        <f>IF(セット一覧!A96="","","No."&amp;セット一覧!A96&amp;"　"&amp;セット一覧!B96&amp;"　"&amp;セット一覧!C96&amp;"冊")</f>
        <v/>
      </c>
    </row>
    <row r="98" spans="9:9" x14ac:dyDescent="0.4">
      <c r="I98" t="str">
        <f>IF(セット一覧!A97="","","No."&amp;セット一覧!A97&amp;"　"&amp;セット一覧!B97&amp;"　"&amp;セット一覧!C97&amp;"冊")</f>
        <v/>
      </c>
    </row>
    <row r="99" spans="9:9" x14ac:dyDescent="0.4">
      <c r="I99" t="str">
        <f>IF(セット一覧!A98="","","No."&amp;セット一覧!A98&amp;"　"&amp;セット一覧!B98&amp;"　"&amp;セット一覧!C98&amp;"冊")</f>
        <v/>
      </c>
    </row>
    <row r="100" spans="9:9" x14ac:dyDescent="0.4">
      <c r="I100" t="str">
        <f>IF(セット一覧!A99="","","No."&amp;セット一覧!A99&amp;"　"&amp;セット一覧!B99&amp;"　"&amp;セット一覧!C99&amp;"冊")</f>
        <v/>
      </c>
    </row>
    <row r="101" spans="9:9" x14ac:dyDescent="0.4">
      <c r="I101" t="str">
        <f>IF(セット一覧!A100="","","No."&amp;セット一覧!A100&amp;"　"&amp;セット一覧!B100&amp;"　"&amp;セット一覧!C100&amp;"冊")</f>
        <v/>
      </c>
    </row>
    <row r="102" spans="9:9" x14ac:dyDescent="0.4">
      <c r="I102" t="str">
        <f>IF(セット一覧!A101="","","No."&amp;セット一覧!A101&amp;"　"&amp;セット一覧!B101&amp;"　"&amp;セット一覧!C101&amp;"冊")</f>
        <v/>
      </c>
    </row>
    <row r="103" spans="9:9" x14ac:dyDescent="0.4">
      <c r="I103" t="str">
        <f>IF(セット一覧!A102="","","No."&amp;セット一覧!A102&amp;"　"&amp;セット一覧!B102&amp;"　"&amp;セット一覧!C102&amp;"冊")</f>
        <v/>
      </c>
    </row>
    <row r="104" spans="9:9" x14ac:dyDescent="0.4">
      <c r="I104" t="str">
        <f>IF(セット一覧!A103="","","No."&amp;セット一覧!A103&amp;"　"&amp;セット一覧!B103&amp;"　"&amp;セット一覧!C103&amp;"冊")</f>
        <v/>
      </c>
    </row>
    <row r="105" spans="9:9" x14ac:dyDescent="0.4">
      <c r="I105" t="str">
        <f>IF(セット一覧!A104="","","No."&amp;セット一覧!A104&amp;"　"&amp;セット一覧!B104&amp;"　"&amp;セット一覧!C104&amp;"冊")</f>
        <v/>
      </c>
    </row>
    <row r="106" spans="9:9" x14ac:dyDescent="0.4">
      <c r="I106" t="str">
        <f>IF(セット一覧!A105="","","No."&amp;セット一覧!A105&amp;"　"&amp;セット一覧!B105&amp;"　"&amp;セット一覧!C105&amp;"冊")</f>
        <v/>
      </c>
    </row>
    <row r="107" spans="9:9" x14ac:dyDescent="0.4">
      <c r="I107" t="str">
        <f>IF(セット一覧!A106="","","No."&amp;セット一覧!A106&amp;"　"&amp;セット一覧!B106&amp;"　"&amp;セット一覧!C106&amp;"冊")</f>
        <v/>
      </c>
    </row>
    <row r="108" spans="9:9" x14ac:dyDescent="0.4">
      <c r="I108" t="str">
        <f>IF(セット一覧!A107="","","No."&amp;セット一覧!A107&amp;"　"&amp;セット一覧!B107&amp;"　"&amp;セット一覧!C107&amp;"冊")</f>
        <v/>
      </c>
    </row>
    <row r="109" spans="9:9" x14ac:dyDescent="0.4">
      <c r="I109" t="str">
        <f>IF(セット一覧!A108="","","No."&amp;セット一覧!A108&amp;"　"&amp;セット一覧!B108&amp;"　"&amp;セット一覧!C108&amp;"冊")</f>
        <v/>
      </c>
    </row>
    <row r="110" spans="9:9" x14ac:dyDescent="0.4">
      <c r="I110" t="str">
        <f>IF(セット一覧!A109="","","No."&amp;セット一覧!A109&amp;"　"&amp;セット一覧!B109&amp;"　"&amp;セット一覧!C109&amp;"冊")</f>
        <v/>
      </c>
    </row>
    <row r="111" spans="9:9" x14ac:dyDescent="0.4">
      <c r="I111" t="str">
        <f>IF(セット一覧!A110="","","No."&amp;セット一覧!A110&amp;"　"&amp;セット一覧!B110&amp;"　"&amp;セット一覧!C110&amp;"冊")</f>
        <v/>
      </c>
    </row>
    <row r="112" spans="9:9" x14ac:dyDescent="0.4">
      <c r="I112" t="str">
        <f>IF(セット一覧!A111="","","No."&amp;セット一覧!A111&amp;"　"&amp;セット一覧!B111&amp;"　"&amp;セット一覧!C111&amp;"冊")</f>
        <v/>
      </c>
    </row>
    <row r="113" spans="9:9" x14ac:dyDescent="0.4">
      <c r="I113" t="str">
        <f>IF(セット一覧!A112="","","No."&amp;セット一覧!A112&amp;"　"&amp;セット一覧!B112&amp;"　"&amp;セット一覧!C112&amp;"冊")</f>
        <v/>
      </c>
    </row>
    <row r="114" spans="9:9" x14ac:dyDescent="0.4">
      <c r="I114" t="str">
        <f>IF(セット一覧!A113="","","No."&amp;セット一覧!A113&amp;"　"&amp;セット一覧!B113&amp;"　"&amp;セット一覧!C113&amp;"冊")</f>
        <v/>
      </c>
    </row>
    <row r="115" spans="9:9" x14ac:dyDescent="0.4">
      <c r="I115" t="str">
        <f>IF(セット一覧!A114="","","No."&amp;セット一覧!A114&amp;"　"&amp;セット一覧!B114&amp;"　"&amp;セット一覧!C114&amp;"冊")</f>
        <v/>
      </c>
    </row>
    <row r="116" spans="9:9" x14ac:dyDescent="0.4">
      <c r="I116" t="str">
        <f>IF(セット一覧!A115="","","No."&amp;セット一覧!A115&amp;"　"&amp;セット一覧!B115&amp;"　"&amp;セット一覧!C115&amp;"冊")</f>
        <v/>
      </c>
    </row>
    <row r="117" spans="9:9" x14ac:dyDescent="0.4">
      <c r="I117" t="str">
        <f>IF(セット一覧!A116="","","No."&amp;セット一覧!A116&amp;"　"&amp;セット一覧!B116&amp;"　"&amp;セット一覧!C116&amp;"冊")</f>
        <v/>
      </c>
    </row>
    <row r="118" spans="9:9" x14ac:dyDescent="0.4">
      <c r="I118" t="str">
        <f>IF(セット一覧!A117="","","No."&amp;セット一覧!A117&amp;"　"&amp;セット一覧!B117&amp;"　"&amp;セット一覧!C117&amp;"冊")</f>
        <v/>
      </c>
    </row>
    <row r="119" spans="9:9" x14ac:dyDescent="0.4">
      <c r="I119" t="str">
        <f>IF(セット一覧!A118="","","No."&amp;セット一覧!A118&amp;"　"&amp;セット一覧!B118&amp;"　"&amp;セット一覧!C118&amp;"冊")</f>
        <v/>
      </c>
    </row>
    <row r="120" spans="9:9" x14ac:dyDescent="0.4">
      <c r="I120" t="str">
        <f>IF(セット一覧!A119="","","No."&amp;セット一覧!A119&amp;"　"&amp;セット一覧!B119&amp;"　"&amp;セット一覧!C119&amp;"冊")</f>
        <v/>
      </c>
    </row>
    <row r="121" spans="9:9" x14ac:dyDescent="0.4">
      <c r="I121" t="str">
        <f>IF(セット一覧!A120="","","No."&amp;セット一覧!A120&amp;"　"&amp;セット一覧!B120&amp;"　"&amp;セット一覧!C120&amp;"冊")</f>
        <v/>
      </c>
    </row>
    <row r="122" spans="9:9" x14ac:dyDescent="0.4">
      <c r="I122" t="str">
        <f>IF(セット一覧!A121="","","No."&amp;セット一覧!A121&amp;"　"&amp;セット一覧!B121&amp;"　"&amp;セット一覧!C121&amp;"冊")</f>
        <v/>
      </c>
    </row>
    <row r="123" spans="9:9" x14ac:dyDescent="0.4">
      <c r="I123" t="str">
        <f>IF(セット一覧!A122="","","No."&amp;セット一覧!A122&amp;"　"&amp;セット一覧!B122&amp;"　"&amp;セット一覧!C122&amp;"冊")</f>
        <v/>
      </c>
    </row>
    <row r="124" spans="9:9" x14ac:dyDescent="0.4">
      <c r="I124" t="str">
        <f>IF(セット一覧!A123="","","No."&amp;セット一覧!A123&amp;"　"&amp;セット一覧!B123&amp;"　"&amp;セット一覧!C123&amp;"冊")</f>
        <v/>
      </c>
    </row>
    <row r="125" spans="9:9" x14ac:dyDescent="0.4">
      <c r="I125" t="str">
        <f>IF(セット一覧!A124="","","No."&amp;セット一覧!A124&amp;"　"&amp;セット一覧!B124&amp;"　"&amp;セット一覧!C124&amp;"冊")</f>
        <v/>
      </c>
    </row>
    <row r="126" spans="9:9" x14ac:dyDescent="0.4">
      <c r="I126" t="str">
        <f>IF(セット一覧!A125="","","No."&amp;セット一覧!A125&amp;"　"&amp;セット一覧!B125&amp;"　"&amp;セット一覧!C125&amp;"冊")</f>
        <v/>
      </c>
    </row>
    <row r="127" spans="9:9" x14ac:dyDescent="0.4">
      <c r="I127" t="str">
        <f>IF(セット一覧!A126="","","No."&amp;セット一覧!A126&amp;"　"&amp;セット一覧!B126&amp;"　"&amp;セット一覧!C126&amp;"冊")</f>
        <v/>
      </c>
    </row>
    <row r="128" spans="9:9" x14ac:dyDescent="0.4">
      <c r="I128" t="str">
        <f>IF(セット一覧!A127="","","No."&amp;セット一覧!A127&amp;"　"&amp;セット一覧!B127&amp;"　"&amp;セット一覧!C127&amp;"冊")</f>
        <v/>
      </c>
    </row>
    <row r="129" spans="9:9" x14ac:dyDescent="0.4">
      <c r="I129" t="str">
        <f>IF(セット一覧!A128="","","No."&amp;セット一覧!A128&amp;"　"&amp;セット一覧!B128&amp;"　"&amp;セット一覧!C128&amp;"冊")</f>
        <v/>
      </c>
    </row>
    <row r="130" spans="9:9" x14ac:dyDescent="0.4">
      <c r="I130" t="str">
        <f>IF(セット一覧!A129="","","No."&amp;セット一覧!A129&amp;"　"&amp;セット一覧!B129&amp;"　"&amp;セット一覧!C129&amp;"冊")</f>
        <v/>
      </c>
    </row>
    <row r="131" spans="9:9" x14ac:dyDescent="0.4">
      <c r="I131" t="str">
        <f>IF(セット一覧!A130="","","No."&amp;セット一覧!A130&amp;"　"&amp;セット一覧!B130&amp;"　"&amp;セット一覧!C130&amp;"冊")</f>
        <v/>
      </c>
    </row>
    <row r="132" spans="9:9" x14ac:dyDescent="0.4">
      <c r="I132" t="str">
        <f>IF(セット一覧!A131="","","No."&amp;セット一覧!A131&amp;"　"&amp;セット一覧!B131&amp;"　"&amp;セット一覧!C131&amp;"冊")</f>
        <v/>
      </c>
    </row>
    <row r="133" spans="9:9" x14ac:dyDescent="0.4">
      <c r="I133" t="str">
        <f>IF(セット一覧!A132="","","No."&amp;セット一覧!A132&amp;"　"&amp;セット一覧!B132&amp;"　"&amp;セット一覧!C132&amp;"冊")</f>
        <v/>
      </c>
    </row>
    <row r="134" spans="9:9" x14ac:dyDescent="0.4">
      <c r="I134" t="str">
        <f>IF(セット一覧!A133="","","No."&amp;セット一覧!A133&amp;"　"&amp;セット一覧!B133&amp;"　"&amp;セット一覧!C133&amp;"冊")</f>
        <v/>
      </c>
    </row>
    <row r="135" spans="9:9" x14ac:dyDescent="0.4">
      <c r="I135" t="str">
        <f>IF(セット一覧!A134="","","No."&amp;セット一覧!A134&amp;"　"&amp;セット一覧!B134&amp;"　"&amp;セット一覧!C134&amp;"冊")</f>
        <v/>
      </c>
    </row>
    <row r="136" spans="9:9" x14ac:dyDescent="0.4">
      <c r="I136" t="str">
        <f>IF(セット一覧!A135="","","No."&amp;セット一覧!A135&amp;"　"&amp;セット一覧!B135&amp;"　"&amp;セット一覧!C135&amp;"冊")</f>
        <v/>
      </c>
    </row>
    <row r="137" spans="9:9" x14ac:dyDescent="0.4">
      <c r="I137" t="str">
        <f>IF(セット一覧!A136="","","No."&amp;セット一覧!A136&amp;"　"&amp;セット一覧!B136&amp;"　"&amp;セット一覧!C136&amp;"冊")</f>
        <v/>
      </c>
    </row>
    <row r="138" spans="9:9" x14ac:dyDescent="0.4">
      <c r="I138" t="str">
        <f>IF(セット一覧!A137="","","No."&amp;セット一覧!A137&amp;"　"&amp;セット一覧!B137&amp;"　"&amp;セット一覧!C137&amp;"冊")</f>
        <v/>
      </c>
    </row>
    <row r="139" spans="9:9" x14ac:dyDescent="0.4">
      <c r="I139" t="str">
        <f>IF(セット一覧!A138="","","No."&amp;セット一覧!A138&amp;"　"&amp;セット一覧!B138&amp;"　"&amp;セット一覧!C138&amp;"冊")</f>
        <v/>
      </c>
    </row>
    <row r="140" spans="9:9" x14ac:dyDescent="0.4">
      <c r="I140" t="str">
        <f>IF(セット一覧!A139="","","No."&amp;セット一覧!A139&amp;"　"&amp;セット一覧!B139&amp;"　"&amp;セット一覧!C139&amp;"冊")</f>
        <v/>
      </c>
    </row>
    <row r="141" spans="9:9" x14ac:dyDescent="0.4">
      <c r="I141" t="str">
        <f>IF(セット一覧!A140="","","No."&amp;セット一覧!A140&amp;"　"&amp;セット一覧!B140&amp;"　"&amp;セット一覧!C140&amp;"冊")</f>
        <v/>
      </c>
    </row>
    <row r="142" spans="9:9" x14ac:dyDescent="0.4">
      <c r="I142" t="str">
        <f>IF(セット一覧!A141="","","No."&amp;セット一覧!A141&amp;"　"&amp;セット一覧!B141&amp;"　"&amp;セット一覧!C141&amp;"冊")</f>
        <v/>
      </c>
    </row>
    <row r="143" spans="9:9" x14ac:dyDescent="0.4">
      <c r="I143" t="str">
        <f>IF(セット一覧!A142="","","No."&amp;セット一覧!A142&amp;"　"&amp;セット一覧!B142&amp;"　"&amp;セット一覧!C142&amp;"冊")</f>
        <v/>
      </c>
    </row>
    <row r="144" spans="9:9" x14ac:dyDescent="0.4">
      <c r="I144" t="str">
        <f>IF(セット一覧!A143="","","No."&amp;セット一覧!A143&amp;"　"&amp;セット一覧!B143&amp;"　"&amp;セット一覧!C143&amp;"冊")</f>
        <v/>
      </c>
    </row>
    <row r="145" spans="9:9" x14ac:dyDescent="0.4">
      <c r="I145" t="str">
        <f>IF(セット一覧!A144="","","No."&amp;セット一覧!A144&amp;"　"&amp;セット一覧!B144&amp;"　"&amp;セット一覧!C144&amp;"冊")</f>
        <v/>
      </c>
    </row>
    <row r="146" spans="9:9" x14ac:dyDescent="0.4">
      <c r="I146" t="str">
        <f>IF(セット一覧!A145="","","No."&amp;セット一覧!A145&amp;"　"&amp;セット一覧!B145&amp;"　"&amp;セット一覧!C145&amp;"冊")</f>
        <v/>
      </c>
    </row>
    <row r="147" spans="9:9" x14ac:dyDescent="0.4">
      <c r="I147" t="str">
        <f>IF(セット一覧!A146="","","No."&amp;セット一覧!A146&amp;"　"&amp;セット一覧!B146&amp;"　"&amp;セット一覧!C146&amp;"冊")</f>
        <v/>
      </c>
    </row>
    <row r="148" spans="9:9" x14ac:dyDescent="0.4">
      <c r="I148" t="str">
        <f>IF(セット一覧!A147="","","No."&amp;セット一覧!A147&amp;"　"&amp;セット一覧!B147&amp;"　"&amp;セット一覧!C147&amp;"冊")</f>
        <v/>
      </c>
    </row>
    <row r="149" spans="9:9" x14ac:dyDescent="0.4">
      <c r="I149" t="str">
        <f>IF(セット一覧!A148="","","No."&amp;セット一覧!A148&amp;"　"&amp;セット一覧!B148&amp;"　"&amp;セット一覧!C148&amp;"冊")</f>
        <v/>
      </c>
    </row>
    <row r="150" spans="9:9" x14ac:dyDescent="0.4">
      <c r="I150" t="str">
        <f>IF(セット一覧!A149="","","No."&amp;セット一覧!A149&amp;"　"&amp;セット一覧!B149&amp;"　"&amp;セット一覧!C149&amp;"冊")</f>
        <v/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8A14-4ADB-4650-A15D-D652D7DCA31F}">
  <dimension ref="A1:K84"/>
  <sheetViews>
    <sheetView workbookViewId="0">
      <selection activeCell="H10" sqref="H10"/>
    </sheetView>
  </sheetViews>
  <sheetFormatPr defaultRowHeight="18.75" x14ac:dyDescent="0.4"/>
  <cols>
    <col min="2" max="2" width="9" style="1"/>
    <col min="7" max="7" width="3.375" bestFit="1" customWidth="1"/>
    <col min="9" max="9" width="3.375" bestFit="1" customWidth="1"/>
    <col min="11" max="11" width="3.375" bestFit="1" customWidth="1"/>
  </cols>
  <sheetData>
    <row r="1" spans="1:11" x14ac:dyDescent="0.4">
      <c r="A1" s="9" t="s">
        <v>86</v>
      </c>
      <c r="B1" s="12" t="s">
        <v>87</v>
      </c>
      <c r="C1" s="8">
        <v>10</v>
      </c>
      <c r="E1" s="3" t="s">
        <v>237</v>
      </c>
      <c r="F1" s="17">
        <v>2026</v>
      </c>
      <c r="G1" s="2" t="s">
        <v>2</v>
      </c>
      <c r="H1" s="17">
        <v>3</v>
      </c>
      <c r="I1" s="2" t="s">
        <v>6</v>
      </c>
      <c r="J1" s="17">
        <v>20</v>
      </c>
      <c r="K1" s="2" t="s">
        <v>10</v>
      </c>
    </row>
    <row r="2" spans="1:11" x14ac:dyDescent="0.4">
      <c r="A2" s="9" t="s">
        <v>88</v>
      </c>
      <c r="B2" s="12" t="s">
        <v>89</v>
      </c>
      <c r="C2" s="8">
        <v>30</v>
      </c>
    </row>
    <row r="3" spans="1:11" x14ac:dyDescent="0.4">
      <c r="A3" s="10" t="s">
        <v>90</v>
      </c>
      <c r="B3" s="13" t="s">
        <v>91</v>
      </c>
      <c r="C3" s="8">
        <v>30</v>
      </c>
    </row>
    <row r="4" spans="1:11" x14ac:dyDescent="0.4">
      <c r="A4" s="9" t="s">
        <v>92</v>
      </c>
      <c r="B4" s="12" t="s">
        <v>93</v>
      </c>
      <c r="C4" s="8">
        <v>11</v>
      </c>
    </row>
    <row r="5" spans="1:11" x14ac:dyDescent="0.4">
      <c r="A5" s="9" t="s">
        <v>94</v>
      </c>
      <c r="B5" s="12" t="s">
        <v>95</v>
      </c>
      <c r="C5" s="8">
        <v>9</v>
      </c>
    </row>
    <row r="6" spans="1:11" x14ac:dyDescent="0.4">
      <c r="A6" s="9" t="s">
        <v>96</v>
      </c>
      <c r="B6" s="12" t="s">
        <v>97</v>
      </c>
      <c r="C6" s="8">
        <v>41</v>
      </c>
    </row>
    <row r="7" spans="1:11" x14ac:dyDescent="0.4">
      <c r="A7" s="9" t="s">
        <v>98</v>
      </c>
      <c r="B7" s="12" t="s">
        <v>99</v>
      </c>
      <c r="C7" s="8">
        <v>40</v>
      </c>
    </row>
    <row r="8" spans="1:11" x14ac:dyDescent="0.4">
      <c r="A8" s="9" t="s">
        <v>100</v>
      </c>
      <c r="B8" s="12" t="s">
        <v>101</v>
      </c>
      <c r="C8" s="8">
        <v>32</v>
      </c>
    </row>
    <row r="9" spans="1:11" x14ac:dyDescent="0.4">
      <c r="A9" s="9" t="s">
        <v>102</v>
      </c>
      <c r="B9" s="12" t="s">
        <v>103</v>
      </c>
      <c r="C9" s="8">
        <v>29</v>
      </c>
    </row>
    <row r="10" spans="1:11" x14ac:dyDescent="0.4">
      <c r="A10" s="9" t="s">
        <v>104</v>
      </c>
      <c r="B10" s="14" t="s">
        <v>105</v>
      </c>
      <c r="C10" s="8">
        <v>30</v>
      </c>
    </row>
    <row r="11" spans="1:11" x14ac:dyDescent="0.4">
      <c r="A11" s="9" t="s">
        <v>106</v>
      </c>
      <c r="B11" s="12" t="s">
        <v>107</v>
      </c>
      <c r="C11" s="8">
        <v>37</v>
      </c>
    </row>
    <row r="12" spans="1:11" x14ac:dyDescent="0.4">
      <c r="A12" s="9" t="s">
        <v>108</v>
      </c>
      <c r="B12" s="11" t="s">
        <v>109</v>
      </c>
      <c r="C12" s="8">
        <v>14</v>
      </c>
    </row>
    <row r="13" spans="1:11" x14ac:dyDescent="0.4">
      <c r="A13" s="9" t="s">
        <v>110</v>
      </c>
      <c r="B13" s="12" t="s">
        <v>111</v>
      </c>
      <c r="C13" s="8">
        <v>6</v>
      </c>
    </row>
    <row r="14" spans="1:11" x14ac:dyDescent="0.4">
      <c r="A14" s="9" t="s">
        <v>112</v>
      </c>
      <c r="B14" s="12" t="s">
        <v>113</v>
      </c>
      <c r="C14" s="8">
        <v>19</v>
      </c>
    </row>
    <row r="15" spans="1:11" x14ac:dyDescent="0.4">
      <c r="A15" s="9" t="s">
        <v>114</v>
      </c>
      <c r="B15" s="12" t="s">
        <v>115</v>
      </c>
      <c r="C15" s="8">
        <v>36</v>
      </c>
    </row>
    <row r="16" spans="1:11" x14ac:dyDescent="0.4">
      <c r="A16" s="9" t="s">
        <v>116</v>
      </c>
      <c r="B16" s="12" t="s">
        <v>117</v>
      </c>
      <c r="C16" s="8">
        <v>31</v>
      </c>
    </row>
    <row r="17" spans="1:3" x14ac:dyDescent="0.4">
      <c r="A17" s="10" t="s">
        <v>118</v>
      </c>
      <c r="B17" s="12" t="s">
        <v>119</v>
      </c>
      <c r="C17" s="8">
        <v>26</v>
      </c>
    </row>
    <row r="18" spans="1:3" x14ac:dyDescent="0.4">
      <c r="A18" s="9" t="s">
        <v>120</v>
      </c>
      <c r="B18" s="12" t="s">
        <v>121</v>
      </c>
      <c r="C18" s="8">
        <v>31</v>
      </c>
    </row>
    <row r="19" spans="1:3" x14ac:dyDescent="0.4">
      <c r="A19" s="9" t="s">
        <v>122</v>
      </c>
      <c r="B19" s="12" t="s">
        <v>123</v>
      </c>
      <c r="C19" s="8">
        <v>35</v>
      </c>
    </row>
    <row r="20" spans="1:3" x14ac:dyDescent="0.4">
      <c r="A20" s="9" t="s">
        <v>124</v>
      </c>
      <c r="B20" s="12" t="s">
        <v>125</v>
      </c>
      <c r="C20" s="8">
        <v>27</v>
      </c>
    </row>
    <row r="21" spans="1:3" x14ac:dyDescent="0.4">
      <c r="A21" s="9" t="s">
        <v>126</v>
      </c>
      <c r="B21" s="12" t="s">
        <v>127</v>
      </c>
      <c r="C21" s="8">
        <v>29</v>
      </c>
    </row>
    <row r="22" spans="1:3" x14ac:dyDescent="0.4">
      <c r="A22" s="9" t="s">
        <v>128</v>
      </c>
      <c r="B22" s="12" t="s">
        <v>129</v>
      </c>
      <c r="C22" s="8">
        <v>28</v>
      </c>
    </row>
    <row r="23" spans="1:3" x14ac:dyDescent="0.4">
      <c r="A23" s="10" t="s">
        <v>130</v>
      </c>
      <c r="B23" s="13" t="s">
        <v>131</v>
      </c>
      <c r="C23" s="8">
        <v>35</v>
      </c>
    </row>
    <row r="24" spans="1:3" x14ac:dyDescent="0.4">
      <c r="A24" s="9" t="s">
        <v>132</v>
      </c>
      <c r="B24" s="12" t="s">
        <v>133</v>
      </c>
      <c r="C24" s="8">
        <v>35</v>
      </c>
    </row>
    <row r="25" spans="1:3" x14ac:dyDescent="0.4">
      <c r="A25" s="9" t="s">
        <v>134</v>
      </c>
      <c r="B25" s="12" t="s">
        <v>135</v>
      </c>
      <c r="C25" s="8">
        <v>35</v>
      </c>
    </row>
    <row r="26" spans="1:3" x14ac:dyDescent="0.4">
      <c r="A26" s="9" t="s">
        <v>136</v>
      </c>
      <c r="B26" s="13" t="s">
        <v>137</v>
      </c>
      <c r="C26" s="8">
        <v>15</v>
      </c>
    </row>
    <row r="27" spans="1:3" x14ac:dyDescent="0.4">
      <c r="A27" s="9" t="s">
        <v>138</v>
      </c>
      <c r="B27" s="12" t="s">
        <v>139</v>
      </c>
      <c r="C27" s="8">
        <v>33</v>
      </c>
    </row>
    <row r="28" spans="1:3" x14ac:dyDescent="0.4">
      <c r="A28" s="9" t="s">
        <v>140</v>
      </c>
      <c r="B28" s="12" t="s">
        <v>141</v>
      </c>
      <c r="C28" s="8">
        <v>19</v>
      </c>
    </row>
    <row r="29" spans="1:3" x14ac:dyDescent="0.4">
      <c r="A29" s="9" t="s">
        <v>142</v>
      </c>
      <c r="B29" s="12" t="s">
        <v>143</v>
      </c>
      <c r="C29" s="8">
        <v>12</v>
      </c>
    </row>
    <row r="30" spans="1:3" x14ac:dyDescent="0.4">
      <c r="A30" s="9" t="s">
        <v>144</v>
      </c>
      <c r="B30" s="12" t="s">
        <v>145</v>
      </c>
      <c r="C30" s="8">
        <v>19</v>
      </c>
    </row>
    <row r="31" spans="1:3" x14ac:dyDescent="0.4">
      <c r="A31" s="10" t="s">
        <v>146</v>
      </c>
      <c r="B31" s="12" t="s">
        <v>147</v>
      </c>
      <c r="C31" s="8">
        <v>17</v>
      </c>
    </row>
    <row r="32" spans="1:3" x14ac:dyDescent="0.4">
      <c r="A32" s="10" t="s">
        <v>148</v>
      </c>
      <c r="B32" s="12" t="s">
        <v>149</v>
      </c>
      <c r="C32" s="8">
        <v>33</v>
      </c>
    </row>
    <row r="33" spans="1:3" x14ac:dyDescent="0.4">
      <c r="A33" s="9" t="s">
        <v>150</v>
      </c>
      <c r="B33" s="12" t="s">
        <v>151</v>
      </c>
      <c r="C33" s="8">
        <v>30</v>
      </c>
    </row>
    <row r="34" spans="1:3" x14ac:dyDescent="0.4">
      <c r="A34" s="9" t="s">
        <v>152</v>
      </c>
      <c r="B34" s="12" t="s">
        <v>153</v>
      </c>
      <c r="C34" s="8">
        <v>20</v>
      </c>
    </row>
    <row r="35" spans="1:3" x14ac:dyDescent="0.4">
      <c r="A35" s="9" t="s">
        <v>154</v>
      </c>
      <c r="B35" s="12" t="s">
        <v>155</v>
      </c>
      <c r="C35" s="8">
        <v>20</v>
      </c>
    </row>
    <row r="36" spans="1:3" x14ac:dyDescent="0.4">
      <c r="A36" s="10" t="s">
        <v>156</v>
      </c>
      <c r="B36" s="12" t="s">
        <v>157</v>
      </c>
      <c r="C36" s="8">
        <v>25</v>
      </c>
    </row>
    <row r="37" spans="1:3" x14ac:dyDescent="0.4">
      <c r="A37" s="9" t="s">
        <v>158</v>
      </c>
      <c r="B37" s="12" t="s">
        <v>159</v>
      </c>
      <c r="C37" s="8">
        <v>35</v>
      </c>
    </row>
    <row r="38" spans="1:3" x14ac:dyDescent="0.4">
      <c r="A38" s="9" t="s">
        <v>160</v>
      </c>
      <c r="B38" s="13" t="s">
        <v>161</v>
      </c>
      <c r="C38" s="8">
        <v>35</v>
      </c>
    </row>
    <row r="39" spans="1:3" x14ac:dyDescent="0.4">
      <c r="A39" s="9" t="s">
        <v>162</v>
      </c>
      <c r="B39" s="15" t="s">
        <v>163</v>
      </c>
      <c r="C39" s="8">
        <v>35</v>
      </c>
    </row>
    <row r="40" spans="1:3" x14ac:dyDescent="0.4">
      <c r="A40" s="10" t="s">
        <v>164</v>
      </c>
      <c r="B40" s="15" t="s">
        <v>165</v>
      </c>
      <c r="C40" s="8">
        <v>20</v>
      </c>
    </row>
    <row r="41" spans="1:3" x14ac:dyDescent="0.4">
      <c r="A41" s="9" t="s">
        <v>166</v>
      </c>
      <c r="B41" s="15" t="s">
        <v>167</v>
      </c>
      <c r="C41" s="8">
        <v>20</v>
      </c>
    </row>
    <row r="42" spans="1:3" x14ac:dyDescent="0.4">
      <c r="A42" s="9" t="s">
        <v>168</v>
      </c>
      <c r="B42" s="12" t="s">
        <v>169</v>
      </c>
      <c r="C42" s="8">
        <v>18</v>
      </c>
    </row>
    <row r="43" spans="1:3" x14ac:dyDescent="0.4">
      <c r="A43" s="9" t="s">
        <v>170</v>
      </c>
      <c r="B43" s="15" t="s">
        <v>171</v>
      </c>
      <c r="C43" s="8">
        <v>40</v>
      </c>
    </row>
    <row r="44" spans="1:3" x14ac:dyDescent="0.4">
      <c r="A44" s="9" t="s">
        <v>172</v>
      </c>
      <c r="B44" s="15" t="s">
        <v>173</v>
      </c>
      <c r="C44" s="8">
        <v>35</v>
      </c>
    </row>
    <row r="45" spans="1:3" x14ac:dyDescent="0.4">
      <c r="A45" s="9" t="s">
        <v>174</v>
      </c>
      <c r="B45" s="15" t="s">
        <v>175</v>
      </c>
      <c r="C45" s="8">
        <v>15</v>
      </c>
    </row>
    <row r="46" spans="1:3" x14ac:dyDescent="0.4">
      <c r="A46" s="9" t="s">
        <v>176</v>
      </c>
      <c r="B46" s="12" t="s">
        <v>177</v>
      </c>
      <c r="C46" s="8">
        <v>20</v>
      </c>
    </row>
    <row r="47" spans="1:3" x14ac:dyDescent="0.4">
      <c r="A47" s="9">
        <v>500</v>
      </c>
      <c r="B47" s="12" t="s">
        <v>178</v>
      </c>
      <c r="C47" s="8">
        <v>12</v>
      </c>
    </row>
    <row r="48" spans="1:3" x14ac:dyDescent="0.4">
      <c r="A48" s="9">
        <v>510</v>
      </c>
      <c r="B48" s="12" t="s">
        <v>179</v>
      </c>
      <c r="C48" s="8">
        <v>15</v>
      </c>
    </row>
    <row r="49" spans="1:3" x14ac:dyDescent="0.4">
      <c r="A49" s="9">
        <v>520</v>
      </c>
      <c r="B49" s="12" t="s">
        <v>180</v>
      </c>
      <c r="C49" s="8">
        <v>39</v>
      </c>
    </row>
    <row r="50" spans="1:3" x14ac:dyDescent="0.4">
      <c r="A50" s="9">
        <v>530</v>
      </c>
      <c r="B50" s="12" t="s">
        <v>181</v>
      </c>
      <c r="C50" s="8">
        <v>43</v>
      </c>
    </row>
    <row r="51" spans="1:3" x14ac:dyDescent="0.4">
      <c r="A51" s="10">
        <v>541</v>
      </c>
      <c r="B51" s="12" t="s">
        <v>182</v>
      </c>
      <c r="C51" s="8">
        <v>25</v>
      </c>
    </row>
    <row r="52" spans="1:3" x14ac:dyDescent="0.4">
      <c r="A52" s="10">
        <v>542</v>
      </c>
      <c r="B52" s="12" t="s">
        <v>183</v>
      </c>
      <c r="C52" s="8">
        <v>19</v>
      </c>
    </row>
    <row r="53" spans="1:3" x14ac:dyDescent="0.4">
      <c r="A53" s="10">
        <v>543</v>
      </c>
      <c r="B53" s="12" t="s">
        <v>184</v>
      </c>
      <c r="C53" s="8">
        <v>20</v>
      </c>
    </row>
    <row r="54" spans="1:3" x14ac:dyDescent="0.4">
      <c r="A54" s="9">
        <v>550</v>
      </c>
      <c r="B54" s="12" t="s">
        <v>185</v>
      </c>
      <c r="C54" s="8">
        <v>43</v>
      </c>
    </row>
    <row r="55" spans="1:3" x14ac:dyDescent="0.4">
      <c r="A55" s="9">
        <v>560</v>
      </c>
      <c r="B55" s="12" t="s">
        <v>186</v>
      </c>
      <c r="C55" s="8">
        <v>42</v>
      </c>
    </row>
    <row r="56" spans="1:3" x14ac:dyDescent="0.4">
      <c r="A56" s="9">
        <v>570</v>
      </c>
      <c r="B56" s="12" t="s">
        <v>187</v>
      </c>
      <c r="C56" s="8">
        <v>37</v>
      </c>
    </row>
    <row r="57" spans="1:3" x14ac:dyDescent="0.4">
      <c r="A57" s="9">
        <v>580</v>
      </c>
      <c r="B57" s="12" t="s">
        <v>188</v>
      </c>
      <c r="C57" s="8">
        <v>38</v>
      </c>
    </row>
    <row r="58" spans="1:3" x14ac:dyDescent="0.4">
      <c r="A58" s="9">
        <v>590</v>
      </c>
      <c r="B58" s="12" t="s">
        <v>189</v>
      </c>
      <c r="C58" s="8">
        <v>45</v>
      </c>
    </row>
    <row r="59" spans="1:3" x14ac:dyDescent="0.4">
      <c r="A59" s="9">
        <v>600</v>
      </c>
      <c r="B59" s="12" t="s">
        <v>190</v>
      </c>
      <c r="C59" s="8">
        <v>39</v>
      </c>
    </row>
    <row r="60" spans="1:3" x14ac:dyDescent="0.4">
      <c r="A60" s="10">
        <v>610</v>
      </c>
      <c r="B60" s="12" t="s">
        <v>191</v>
      </c>
      <c r="C60" s="8">
        <v>19</v>
      </c>
    </row>
    <row r="61" spans="1:3" x14ac:dyDescent="0.4">
      <c r="A61" s="9">
        <v>620</v>
      </c>
      <c r="B61" s="12" t="s">
        <v>192</v>
      </c>
      <c r="C61" s="8">
        <v>29</v>
      </c>
    </row>
    <row r="62" spans="1:3" x14ac:dyDescent="0.4">
      <c r="A62" s="9">
        <v>630</v>
      </c>
      <c r="B62" s="12" t="s">
        <v>193</v>
      </c>
      <c r="C62" s="8">
        <v>35</v>
      </c>
    </row>
    <row r="63" spans="1:3" x14ac:dyDescent="0.4">
      <c r="A63" s="9">
        <v>640</v>
      </c>
      <c r="B63" s="12" t="s">
        <v>194</v>
      </c>
      <c r="C63" s="8">
        <v>23</v>
      </c>
    </row>
    <row r="64" spans="1:3" x14ac:dyDescent="0.4">
      <c r="A64" s="9" t="s">
        <v>195</v>
      </c>
      <c r="B64" s="12" t="s">
        <v>196</v>
      </c>
      <c r="C64" s="8">
        <v>19</v>
      </c>
    </row>
    <row r="65" spans="1:3" x14ac:dyDescent="0.4">
      <c r="A65" s="9" t="s">
        <v>197</v>
      </c>
      <c r="B65" s="12" t="s">
        <v>198</v>
      </c>
      <c r="C65" s="8">
        <v>19</v>
      </c>
    </row>
    <row r="66" spans="1:3" x14ac:dyDescent="0.4">
      <c r="A66" s="9" t="s">
        <v>199</v>
      </c>
      <c r="B66" s="12" t="s">
        <v>200</v>
      </c>
      <c r="C66" s="8">
        <v>20</v>
      </c>
    </row>
    <row r="67" spans="1:3" x14ac:dyDescent="0.4">
      <c r="A67" s="9" t="s">
        <v>201</v>
      </c>
      <c r="B67" s="12" t="s">
        <v>202</v>
      </c>
      <c r="C67" s="8">
        <v>20</v>
      </c>
    </row>
    <row r="68" spans="1:3" x14ac:dyDescent="0.4">
      <c r="A68" s="9" t="s">
        <v>203</v>
      </c>
      <c r="B68" s="12" t="s">
        <v>204</v>
      </c>
      <c r="C68" s="8">
        <v>30</v>
      </c>
    </row>
    <row r="69" spans="1:3" x14ac:dyDescent="0.4">
      <c r="A69" s="9" t="s">
        <v>205</v>
      </c>
      <c r="B69" s="16" t="s">
        <v>206</v>
      </c>
      <c r="C69" s="8">
        <v>25</v>
      </c>
    </row>
    <row r="70" spans="1:3" x14ac:dyDescent="0.4">
      <c r="A70" s="9" t="s">
        <v>207</v>
      </c>
      <c r="B70" s="16" t="s">
        <v>208</v>
      </c>
      <c r="C70" s="8">
        <v>23</v>
      </c>
    </row>
    <row r="71" spans="1:3" x14ac:dyDescent="0.4">
      <c r="A71" s="9" t="s">
        <v>209</v>
      </c>
      <c r="B71" s="12" t="s">
        <v>210</v>
      </c>
      <c r="C71" s="8">
        <v>12</v>
      </c>
    </row>
    <row r="72" spans="1:3" x14ac:dyDescent="0.4">
      <c r="A72" s="9" t="s">
        <v>211</v>
      </c>
      <c r="B72" s="12" t="s">
        <v>212</v>
      </c>
      <c r="C72" s="8">
        <v>19</v>
      </c>
    </row>
    <row r="73" spans="1:3" x14ac:dyDescent="0.4">
      <c r="A73" s="9" t="s">
        <v>213</v>
      </c>
      <c r="B73" s="12" t="s">
        <v>214</v>
      </c>
      <c r="C73" s="8">
        <v>18</v>
      </c>
    </row>
    <row r="74" spans="1:3" x14ac:dyDescent="0.4">
      <c r="A74" s="9" t="s">
        <v>215</v>
      </c>
      <c r="B74" s="12" t="s">
        <v>216</v>
      </c>
      <c r="C74" s="8">
        <v>27</v>
      </c>
    </row>
    <row r="75" spans="1:3" x14ac:dyDescent="0.4">
      <c r="A75" s="9" t="s">
        <v>217</v>
      </c>
      <c r="B75" s="12" t="s">
        <v>218</v>
      </c>
      <c r="C75" s="8">
        <v>5</v>
      </c>
    </row>
    <row r="76" spans="1:3" x14ac:dyDescent="0.4">
      <c r="A76" s="9" t="s">
        <v>219</v>
      </c>
      <c r="B76" s="12" t="s">
        <v>220</v>
      </c>
      <c r="C76" s="8">
        <v>6</v>
      </c>
    </row>
    <row r="77" spans="1:3" x14ac:dyDescent="0.4">
      <c r="A77" s="9" t="s">
        <v>221</v>
      </c>
      <c r="B77" s="12" t="s">
        <v>222</v>
      </c>
      <c r="C77" s="8">
        <v>5</v>
      </c>
    </row>
    <row r="78" spans="1:3" x14ac:dyDescent="0.4">
      <c r="A78" s="9" t="s">
        <v>223</v>
      </c>
      <c r="B78" s="12" t="s">
        <v>224</v>
      </c>
      <c r="C78" s="8">
        <v>4</v>
      </c>
    </row>
    <row r="79" spans="1:3" x14ac:dyDescent="0.4">
      <c r="A79" s="9" t="s">
        <v>225</v>
      </c>
      <c r="B79" s="12" t="s">
        <v>226</v>
      </c>
      <c r="C79" s="8">
        <v>5</v>
      </c>
    </row>
    <row r="80" spans="1:3" x14ac:dyDescent="0.4">
      <c r="A80" s="9" t="s">
        <v>227</v>
      </c>
      <c r="B80" s="12" t="s">
        <v>228</v>
      </c>
      <c r="C80" s="8">
        <v>4</v>
      </c>
    </row>
    <row r="81" spans="1:3" x14ac:dyDescent="0.4">
      <c r="A81" s="9" t="s">
        <v>229</v>
      </c>
      <c r="B81" s="12" t="s">
        <v>230</v>
      </c>
      <c r="C81" s="8">
        <v>6</v>
      </c>
    </row>
    <row r="82" spans="1:3" x14ac:dyDescent="0.4">
      <c r="A82" s="9" t="s">
        <v>231</v>
      </c>
      <c r="B82" s="12" t="s">
        <v>232</v>
      </c>
      <c r="C82" s="8">
        <v>9</v>
      </c>
    </row>
    <row r="83" spans="1:3" x14ac:dyDescent="0.4">
      <c r="A83" s="9" t="s">
        <v>233</v>
      </c>
      <c r="B83" s="12" t="s">
        <v>234</v>
      </c>
      <c r="C83" s="8">
        <v>22</v>
      </c>
    </row>
    <row r="84" spans="1:3" x14ac:dyDescent="0.4">
      <c r="A84" s="9" t="s">
        <v>235</v>
      </c>
      <c r="B84" s="12" t="s">
        <v>236</v>
      </c>
      <c r="C84" s="8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記入例</vt:lpstr>
      <vt:lpstr>リスト</vt:lpstr>
      <vt:lpstr>セット一覧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toyota</dc:creator>
  <cp:lastModifiedBy>toyota</cp:lastModifiedBy>
  <cp:lastPrinted>2025-06-06T10:53:12Z</cp:lastPrinted>
  <dcterms:created xsi:type="dcterms:W3CDTF">2025-05-31T01:03:51Z</dcterms:created>
  <dcterms:modified xsi:type="dcterms:W3CDTF">2025-06-18T04:10:48Z</dcterms:modified>
</cp:coreProperties>
</file>